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0" yWindow="0" windowWidth="15360" windowHeight="6945" tabRatio="801"/>
  </bookViews>
  <sheets>
    <sheet name="NASLOVNICA" sheetId="35" r:id="rId1"/>
    <sheet name="A. SPLOŠNA NAVODILA" sheetId="38" r:id="rId2"/>
    <sheet name="B. REKAPITULACIJA" sheetId="29" r:id="rId3"/>
    <sheet name=" 1. GOI DELA" sheetId="30" r:id="rId4"/>
    <sheet name="2. TEHNOLOŠKA OPREMA" sheetId="31" r:id="rId5"/>
    <sheet name="3. STROJNA DELA " sheetId="37" r:id="rId6"/>
    <sheet name="4. ELEKTRO DELA" sheetId="28" r:id="rId7"/>
    <sheet name="5. SEZNAM PON. OPREME IN MAT." sheetId="36" r:id="rId8"/>
  </sheets>
  <definedNames>
    <definedName name="_xlnm.Print_Area" localSheetId="3">' 1. GOI DELA'!$A$1:$F$529</definedName>
    <definedName name="_xlnm.Print_Area" localSheetId="0">NASLOVNICA!$A$1:$F$24</definedName>
    <definedName name="_xlnm.Print_Titles" localSheetId="3">' 1. GOI DELA'!$17:$18</definedName>
    <definedName name="_xlnm.Print_Titles" localSheetId="5">'3. STROJNA DELA '!$1:$2</definedName>
    <definedName name="_xlnm.Print_Titles" localSheetId="6">'4. ELEKTRO DELA'!$16:$17</definedName>
    <definedName name="_xlnm.Print_Titles" localSheetId="7">'5. SEZNAM PON. OPREME IN MAT.'!$1:$5</definedName>
  </definedNames>
  <calcPr calcId="145621"/>
</workbook>
</file>

<file path=xl/calcChain.xml><?xml version="1.0" encoding="utf-8"?>
<calcChain xmlns="http://schemas.openxmlformats.org/spreadsheetml/2006/main">
  <c r="E651" i="37" l="1"/>
  <c r="E650" i="37"/>
  <c r="E649" i="37"/>
  <c r="E648" i="37"/>
  <c r="E647" i="37"/>
  <c r="E646" i="37"/>
  <c r="E645" i="37"/>
  <c r="E644" i="37"/>
  <c r="C638" i="37"/>
  <c r="E636" i="37"/>
  <c r="E632" i="37"/>
  <c r="E626" i="37"/>
  <c r="E622" i="37"/>
  <c r="E620" i="37"/>
  <c r="E618" i="37"/>
  <c r="E616" i="37"/>
  <c r="E615" i="37"/>
  <c r="E614" i="37"/>
  <c r="E612" i="37"/>
  <c r="E607" i="37"/>
  <c r="E606" i="37"/>
  <c r="E605" i="37"/>
  <c r="E604" i="37"/>
  <c r="E603" i="37"/>
  <c r="E602" i="37"/>
  <c r="E601" i="37"/>
  <c r="E600" i="37"/>
  <c r="E599" i="37"/>
  <c r="E598" i="37"/>
  <c r="E597" i="37"/>
  <c r="E596" i="37"/>
  <c r="E595" i="37"/>
  <c r="E594" i="37"/>
  <c r="E593" i="37"/>
  <c r="E592" i="37"/>
  <c r="E591" i="37"/>
  <c r="E590" i="37"/>
  <c r="E589" i="37"/>
  <c r="E588" i="37"/>
  <c r="E587" i="37"/>
  <c r="E586" i="37"/>
  <c r="E584" i="37"/>
  <c r="E583" i="37"/>
  <c r="E582" i="37"/>
  <c r="E581" i="37"/>
  <c r="E580" i="37"/>
  <c r="E579" i="37"/>
  <c r="E578" i="37"/>
  <c r="E577" i="37"/>
  <c r="E575" i="37"/>
  <c r="E574" i="37"/>
  <c r="E573" i="37"/>
  <c r="E572" i="37"/>
  <c r="E571" i="37"/>
  <c r="E570" i="37"/>
  <c r="E569" i="37"/>
  <c r="E568" i="37"/>
  <c r="E567" i="37"/>
  <c r="E566" i="37"/>
  <c r="E565" i="37"/>
  <c r="E564" i="37"/>
  <c r="E563" i="37"/>
  <c r="E562" i="37"/>
  <c r="E561" i="37"/>
  <c r="E559" i="37"/>
  <c r="E557" i="37"/>
  <c r="E556" i="37"/>
  <c r="E555" i="37"/>
  <c r="E554" i="37"/>
  <c r="E553" i="37"/>
  <c r="E552" i="37"/>
  <c r="E551" i="37"/>
  <c r="E550" i="37"/>
  <c r="E549" i="37"/>
  <c r="E548" i="37"/>
  <c r="E547" i="37"/>
  <c r="E546" i="37"/>
  <c r="E545" i="37"/>
  <c r="E544" i="37"/>
  <c r="E543" i="37"/>
  <c r="E542" i="37"/>
  <c r="E541" i="37"/>
  <c r="E540" i="37"/>
  <c r="E539" i="37"/>
  <c r="E538" i="37"/>
  <c r="E537" i="37"/>
  <c r="E536" i="37"/>
  <c r="E535" i="37"/>
  <c r="E534" i="37"/>
  <c r="E533" i="37"/>
  <c r="E532" i="37"/>
  <c r="E531" i="37"/>
  <c r="E530" i="37"/>
  <c r="E529" i="37"/>
  <c r="E527" i="37"/>
  <c r="E526" i="37"/>
  <c r="E525" i="37"/>
  <c r="E524" i="37"/>
  <c r="E523" i="37"/>
  <c r="E522" i="37"/>
  <c r="E521" i="37"/>
  <c r="E520" i="37"/>
  <c r="E519" i="37"/>
  <c r="E518" i="37"/>
  <c r="E517" i="37"/>
  <c r="E516" i="37"/>
  <c r="E515" i="37"/>
  <c r="E514" i="37"/>
  <c r="E513" i="37"/>
  <c r="E512" i="37"/>
  <c r="E511" i="37"/>
  <c r="E510" i="37"/>
  <c r="E507" i="37"/>
  <c r="E497" i="37"/>
  <c r="E494" i="37"/>
  <c r="E483" i="37"/>
  <c r="E482" i="37"/>
  <c r="E480" i="37"/>
  <c r="E462" i="37"/>
  <c r="E461" i="37"/>
  <c r="E460" i="37"/>
  <c r="E459" i="37"/>
  <c r="E458" i="37"/>
  <c r="E457" i="37"/>
  <c r="E455" i="37"/>
  <c r="E454" i="37"/>
  <c r="E453" i="37"/>
  <c r="E452" i="37"/>
  <c r="E451" i="37"/>
  <c r="E450" i="37"/>
  <c r="E449" i="37"/>
  <c r="E448" i="37"/>
  <c r="E447" i="37"/>
  <c r="E446" i="37"/>
  <c r="E445" i="37"/>
  <c r="E444" i="37"/>
  <c r="E443" i="37"/>
  <c r="E442" i="37"/>
  <c r="E441" i="37"/>
  <c r="E440" i="37"/>
  <c r="E439" i="37"/>
  <c r="E438" i="37"/>
  <c r="E436" i="37"/>
  <c r="E432" i="37"/>
  <c r="E368" i="37"/>
  <c r="E367" i="37"/>
  <c r="E366" i="37"/>
  <c r="E365" i="37"/>
  <c r="E364" i="37"/>
  <c r="E363" i="37"/>
  <c r="E362" i="37"/>
  <c r="E361" i="37"/>
  <c r="E360" i="37"/>
  <c r="E359" i="37"/>
  <c r="E358" i="37"/>
  <c r="E355" i="37"/>
  <c r="E347" i="37"/>
  <c r="E346" i="37"/>
  <c r="E345" i="37"/>
  <c r="E344" i="37"/>
  <c r="E342" i="37"/>
  <c r="E340" i="37"/>
  <c r="E338" i="37"/>
  <c r="E336" i="37"/>
  <c r="E335" i="37"/>
  <c r="E334" i="37"/>
  <c r="E333" i="37"/>
  <c r="E332" i="37"/>
  <c r="E330" i="37"/>
  <c r="E329" i="37"/>
  <c r="E328" i="37"/>
  <c r="E327" i="37"/>
  <c r="E326" i="37"/>
  <c r="E325" i="37"/>
  <c r="E324" i="37"/>
  <c r="E322" i="37"/>
  <c r="E321" i="37"/>
  <c r="E320" i="37"/>
  <c r="E319" i="37"/>
  <c r="E318" i="37"/>
  <c r="E317" i="37"/>
  <c r="E316" i="37"/>
  <c r="E314" i="37"/>
  <c r="E304" i="37"/>
  <c r="C302" i="37"/>
  <c r="E302" i="37" s="1"/>
  <c r="C300" i="37"/>
  <c r="C311" i="37" s="1"/>
  <c r="E311" i="37" s="1"/>
  <c r="C298" i="37"/>
  <c r="C309" i="37" s="1"/>
  <c r="E309" i="37" s="1"/>
  <c r="C296" i="37"/>
  <c r="C307" i="37" s="1"/>
  <c r="E307" i="37" s="1"/>
  <c r="C294" i="37"/>
  <c r="C305" i="37" s="1"/>
  <c r="E305" i="37" s="1"/>
  <c r="E293" i="37"/>
  <c r="E292" i="37"/>
  <c r="E291" i="37"/>
  <c r="E290" i="37"/>
  <c r="E289" i="37"/>
  <c r="E288" i="37"/>
  <c r="E287" i="37"/>
  <c r="E286" i="37"/>
  <c r="E285" i="37"/>
  <c r="E284" i="37"/>
  <c r="E283" i="37"/>
  <c r="E282" i="37"/>
  <c r="E281" i="37"/>
  <c r="E280" i="37"/>
  <c r="E279" i="37"/>
  <c r="E278" i="37"/>
  <c r="E277" i="37"/>
  <c r="E275" i="37"/>
  <c r="E273" i="37"/>
  <c r="E268" i="37"/>
  <c r="E266" i="37"/>
  <c r="E264" i="37"/>
  <c r="E263" i="37"/>
  <c r="E262" i="37"/>
  <c r="E261" i="37"/>
  <c r="E260" i="37"/>
  <c r="E259" i="37"/>
  <c r="E258" i="37"/>
  <c r="E257" i="37"/>
  <c r="E256" i="37"/>
  <c r="E255" i="37"/>
  <c r="E254" i="37"/>
  <c r="E253" i="37"/>
  <c r="E252" i="37"/>
  <c r="E251" i="37"/>
  <c r="E250" i="37"/>
  <c r="E249" i="37"/>
  <c r="E248" i="37"/>
  <c r="E247" i="37"/>
  <c r="E246" i="37"/>
  <c r="E245" i="37"/>
  <c r="E244" i="37"/>
  <c r="E243" i="37"/>
  <c r="E242" i="37"/>
  <c r="E241" i="37"/>
  <c r="E240" i="37"/>
  <c r="E239" i="37"/>
  <c r="E238" i="37"/>
  <c r="E236" i="37"/>
  <c r="E235" i="37"/>
  <c r="E234" i="37"/>
  <c r="E233" i="37"/>
  <c r="E232" i="37"/>
  <c r="E230" i="37"/>
  <c r="E229" i="37"/>
  <c r="E228" i="37"/>
  <c r="E227" i="37"/>
  <c r="E226" i="37"/>
  <c r="E225" i="37"/>
  <c r="E224" i="37"/>
  <c r="E222" i="37"/>
  <c r="E221" i="37"/>
  <c r="E220" i="37"/>
  <c r="E219" i="37"/>
  <c r="E218" i="37"/>
  <c r="E217" i="37"/>
  <c r="E216" i="37"/>
  <c r="E215" i="37"/>
  <c r="E214" i="37"/>
  <c r="E213" i="37"/>
  <c r="E212" i="37"/>
  <c r="E211" i="37"/>
  <c r="E210" i="37"/>
  <c r="E209" i="37"/>
  <c r="E208" i="37"/>
  <c r="E207" i="37"/>
  <c r="E206" i="37"/>
  <c r="E205" i="37"/>
  <c r="E204" i="37"/>
  <c r="E203" i="37"/>
  <c r="E202" i="37"/>
  <c r="E201" i="37"/>
  <c r="E200" i="37"/>
  <c r="E199" i="37"/>
  <c r="E198" i="37"/>
  <c r="E197" i="37"/>
  <c r="E196" i="37"/>
  <c r="E195" i="37"/>
  <c r="E194" i="37"/>
  <c r="E193" i="37"/>
  <c r="E192" i="37"/>
  <c r="E191" i="37"/>
  <c r="E190" i="37"/>
  <c r="E189" i="37"/>
  <c r="E188" i="37"/>
  <c r="E187" i="37"/>
  <c r="E186" i="37"/>
  <c r="E185" i="37"/>
  <c r="E183" i="37"/>
  <c r="E182" i="37"/>
  <c r="E181" i="37"/>
  <c r="E180" i="37"/>
  <c r="E179" i="37"/>
  <c r="E178" i="37"/>
  <c r="E177" i="37"/>
  <c r="E176" i="37"/>
  <c r="E175" i="37"/>
  <c r="E173" i="37"/>
  <c r="E172" i="37"/>
  <c r="E171" i="37"/>
  <c r="E169" i="37"/>
  <c r="E168" i="37"/>
  <c r="E167" i="37"/>
  <c r="E166" i="37"/>
  <c r="E165" i="37"/>
  <c r="E164" i="37"/>
  <c r="E163" i="37"/>
  <c r="E162" i="37"/>
  <c r="E160" i="37"/>
  <c r="E159" i="37"/>
  <c r="E158" i="37"/>
  <c r="E157" i="37"/>
  <c r="E156" i="37"/>
  <c r="E155" i="37"/>
  <c r="E154" i="37"/>
  <c r="E153" i="37"/>
  <c r="E152" i="37"/>
  <c r="E151" i="37"/>
  <c r="E150" i="37"/>
  <c r="E149" i="37"/>
  <c r="E148" i="37"/>
  <c r="E147" i="37"/>
  <c r="E145" i="37"/>
  <c r="E144" i="37"/>
  <c r="E137" i="37"/>
  <c r="E135" i="37"/>
  <c r="E134" i="37"/>
  <c r="E133" i="37"/>
  <c r="E132" i="37"/>
  <c r="E131" i="37"/>
  <c r="E130" i="37"/>
  <c r="E129" i="37"/>
  <c r="E128" i="37"/>
  <c r="E127" i="37"/>
  <c r="E126" i="37"/>
  <c r="E125" i="37"/>
  <c r="E124" i="37"/>
  <c r="E123" i="37"/>
  <c r="E122" i="37"/>
  <c r="E121" i="37"/>
  <c r="E120" i="37"/>
  <c r="E119" i="37"/>
  <c r="E117" i="37"/>
  <c r="E116" i="37"/>
  <c r="E115" i="37"/>
  <c r="E114" i="37"/>
  <c r="E113" i="37"/>
  <c r="E112" i="37"/>
  <c r="E110" i="37"/>
  <c r="E109" i="37"/>
  <c r="E108" i="37"/>
  <c r="E107" i="37"/>
  <c r="E105" i="37"/>
  <c r="E104" i="37"/>
  <c r="E103" i="37"/>
  <c r="E102" i="37"/>
  <c r="E101" i="37"/>
  <c r="E100" i="37"/>
  <c r="E99" i="37"/>
  <c r="E98" i="37"/>
  <c r="E97" i="37"/>
  <c r="E96" i="37"/>
  <c r="E95" i="37"/>
  <c r="E94" i="37"/>
  <c r="E93" i="37"/>
  <c r="E92" i="37"/>
  <c r="E91" i="37"/>
  <c r="E90" i="37"/>
  <c r="E89" i="37"/>
  <c r="E88" i="37"/>
  <c r="E87" i="37"/>
  <c r="E86" i="37"/>
  <c r="E85" i="37"/>
  <c r="E84" i="37"/>
  <c r="E83" i="37"/>
  <c r="E82" i="37"/>
  <c r="E81" i="37"/>
  <c r="E79" i="37"/>
  <c r="E78" i="37"/>
  <c r="E77" i="37"/>
  <c r="E76" i="37"/>
  <c r="E75" i="37"/>
  <c r="E74" i="37"/>
  <c r="E73" i="37"/>
  <c r="E71" i="37"/>
  <c r="E70" i="37"/>
  <c r="E69" i="37"/>
  <c r="E68" i="37"/>
  <c r="E66" i="37"/>
  <c r="E62" i="37"/>
  <c r="E60" i="37"/>
  <c r="E58" i="37"/>
  <c r="E57" i="37"/>
  <c r="E56" i="37"/>
  <c r="E55" i="37"/>
  <c r="E54" i="37"/>
  <c r="E52" i="37"/>
  <c r="E51" i="37"/>
  <c r="E49" i="37"/>
  <c r="E47" i="37"/>
  <c r="E45" i="37"/>
  <c r="E43" i="37"/>
  <c r="E41" i="37"/>
  <c r="E39" i="37"/>
  <c r="E38" i="37"/>
  <c r="E37" i="37"/>
  <c r="E34" i="37"/>
  <c r="E32" i="37"/>
  <c r="E30" i="37"/>
  <c r="E29" i="37"/>
  <c r="C27" i="37"/>
  <c r="E27" i="37" s="1"/>
  <c r="E26" i="37"/>
  <c r="E23" i="37"/>
  <c r="E21" i="37"/>
  <c r="E19" i="37"/>
  <c r="E17" i="37"/>
  <c r="E15" i="37"/>
  <c r="A14" i="37"/>
  <c r="E1463" i="31"/>
  <c r="E1461" i="31"/>
  <c r="E1459" i="31"/>
  <c r="E1456" i="31"/>
  <c r="E1454" i="31"/>
  <c r="E1452" i="31"/>
  <c r="E1450" i="31"/>
  <c r="E1442" i="31"/>
  <c r="E1436" i="31"/>
  <c r="E1430" i="31"/>
  <c r="E1424" i="31"/>
  <c r="E1418" i="31"/>
  <c r="E1412" i="31"/>
  <c r="E1406" i="31"/>
  <c r="E1400" i="31"/>
  <c r="E1394" i="31"/>
  <c r="E1388" i="31"/>
  <c r="E1382" i="31"/>
  <c r="E1376" i="31"/>
  <c r="E1370" i="31"/>
  <c r="E1364" i="31"/>
  <c r="E1358" i="31"/>
  <c r="E1352" i="31"/>
  <c r="E1346" i="31"/>
  <c r="E1340" i="31"/>
  <c r="E1334" i="31"/>
  <c r="E1316" i="31"/>
  <c r="E1296" i="31"/>
  <c r="E1276" i="31"/>
  <c r="E1260" i="31"/>
  <c r="E1240" i="31"/>
  <c r="E1220" i="31"/>
  <c r="E1199" i="31"/>
  <c r="E1193" i="31"/>
  <c r="E1186" i="31"/>
  <c r="E1177" i="31"/>
  <c r="E1161" i="31"/>
  <c r="E1155" i="31"/>
  <c r="E1149" i="31"/>
  <c r="E1143" i="31"/>
  <c r="E1125" i="31"/>
  <c r="E1114" i="31"/>
  <c r="E1100" i="31"/>
  <c r="E1093" i="31"/>
  <c r="E1077" i="31"/>
  <c r="E1068" i="31"/>
  <c r="E1054" i="31"/>
  <c r="E1040" i="31"/>
  <c r="E1024" i="31"/>
  <c r="E962" i="31"/>
  <c r="E957" i="31"/>
  <c r="E952" i="31"/>
  <c r="E933" i="31"/>
  <c r="E896" i="31"/>
  <c r="E890" i="31"/>
  <c r="E885" i="31"/>
  <c r="E880" i="31"/>
  <c r="E860" i="31"/>
  <c r="E853" i="31"/>
  <c r="E833" i="31"/>
  <c r="E826" i="31"/>
  <c r="E812" i="31"/>
  <c r="E798" i="31"/>
  <c r="E784" i="31"/>
  <c r="E778" i="31"/>
  <c r="E773" i="31"/>
  <c r="E767" i="31"/>
  <c r="E759" i="31"/>
  <c r="E749" i="31"/>
  <c r="E739" i="31"/>
  <c r="E732" i="31"/>
  <c r="E719" i="31"/>
  <c r="E714" i="31"/>
  <c r="E693" i="31"/>
  <c r="E685" i="31"/>
  <c r="E680" i="31"/>
  <c r="E675" i="31"/>
  <c r="E654" i="31"/>
  <c r="E621" i="31"/>
  <c r="E607" i="31"/>
  <c r="E595" i="31"/>
  <c r="E589" i="31"/>
  <c r="E584" i="31"/>
  <c r="E484" i="31"/>
  <c r="E462" i="31"/>
  <c r="E442" i="31"/>
  <c r="E428" i="31"/>
  <c r="E414" i="31"/>
  <c r="E402" i="31"/>
  <c r="E342" i="31"/>
  <c r="E337" i="31"/>
  <c r="E332" i="31"/>
  <c r="E314" i="31"/>
  <c r="E305" i="31"/>
  <c r="E281" i="31"/>
  <c r="E265" i="31"/>
  <c r="E233" i="31"/>
  <c r="E198" i="31"/>
  <c r="E182" i="31"/>
  <c r="E162" i="31"/>
  <c r="E142" i="31"/>
  <c r="E126" i="31"/>
  <c r="E118" i="31"/>
  <c r="F515" i="28"/>
  <c r="F513" i="28"/>
  <c r="F511" i="28"/>
  <c r="F509" i="28"/>
  <c r="F507" i="28"/>
  <c r="F505" i="28"/>
  <c r="F503" i="28"/>
  <c r="F501" i="28"/>
  <c r="F499" i="28"/>
  <c r="F497" i="28"/>
  <c r="F491" i="28"/>
  <c r="F489" i="28"/>
  <c r="F486" i="28"/>
  <c r="F483" i="28"/>
  <c r="F480" i="28"/>
  <c r="F477" i="28"/>
  <c r="F475" i="28"/>
  <c r="F473" i="28"/>
  <c r="F471" i="28"/>
  <c r="F469" i="28"/>
  <c r="F463" i="28"/>
  <c r="F462" i="28"/>
  <c r="F461" i="28"/>
  <c r="F460" i="28"/>
  <c r="F459" i="28"/>
  <c r="F458" i="28"/>
  <c r="F457" i="28"/>
  <c r="F456" i="28"/>
  <c r="F455" i="28"/>
  <c r="F454" i="28"/>
  <c r="F453" i="28"/>
  <c r="F452" i="28"/>
  <c r="F451" i="28"/>
  <c r="F450" i="28"/>
  <c r="F449" i="28"/>
  <c r="F448" i="28"/>
  <c r="F447" i="28"/>
  <c r="F446" i="28"/>
  <c r="F445" i="28"/>
  <c r="F444" i="28"/>
  <c r="F443" i="28"/>
  <c r="F442" i="28"/>
  <c r="F441" i="28"/>
  <c r="F433" i="28"/>
  <c r="F431" i="28"/>
  <c r="F427" i="28"/>
  <c r="F425" i="28"/>
  <c r="F422" i="28"/>
  <c r="F420" i="28"/>
  <c r="F416" i="28"/>
  <c r="F414" i="28"/>
  <c r="F412" i="28"/>
  <c r="F410" i="28"/>
  <c r="F408" i="28"/>
  <c r="F406" i="28"/>
  <c r="F404" i="28"/>
  <c r="F402" i="28"/>
  <c r="F400" i="28"/>
  <c r="F398" i="28"/>
  <c r="F392" i="28"/>
  <c r="F390" i="28"/>
  <c r="F387" i="28"/>
  <c r="F383" i="28"/>
  <c r="F381" i="28"/>
  <c r="F378" i="28"/>
  <c r="F375" i="28"/>
  <c r="F371" i="28"/>
  <c r="F369" i="28"/>
  <c r="F367" i="28"/>
  <c r="F365" i="28"/>
  <c r="F362" i="28"/>
  <c r="F360" i="28"/>
  <c r="F359" i="28"/>
  <c r="F358" i="28"/>
  <c r="F356" i="28"/>
  <c r="F354" i="28"/>
  <c r="F352" i="28"/>
  <c r="F334" i="28"/>
  <c r="F313" i="28"/>
  <c r="F311" i="28"/>
  <c r="F310" i="28"/>
  <c r="F308" i="28"/>
  <c r="F306" i="28"/>
  <c r="F304" i="28"/>
  <c r="F302" i="28"/>
  <c r="F299" i="28"/>
  <c r="F297" i="28"/>
  <c r="F296" i="28"/>
  <c r="F294" i="28"/>
  <c r="F292" i="28"/>
  <c r="F290" i="28"/>
  <c r="F288" i="28"/>
  <c r="F286" i="28"/>
  <c r="F284" i="28"/>
  <c r="F282" i="28"/>
  <c r="F280" i="28"/>
  <c r="F278" i="28"/>
  <c r="F277" i="28"/>
  <c r="F275" i="28"/>
  <c r="F274" i="28"/>
  <c r="F272" i="28"/>
  <c r="F270" i="28"/>
  <c r="F268" i="28"/>
  <c r="F266" i="28"/>
  <c r="F264" i="28"/>
  <c r="F262" i="28"/>
  <c r="F260" i="28"/>
  <c r="F258" i="28"/>
  <c r="F256" i="28"/>
  <c r="F255" i="28"/>
  <c r="F253" i="28"/>
  <c r="F252" i="28"/>
  <c r="F250" i="28"/>
  <c r="F249" i="28"/>
  <c r="F248" i="28"/>
  <c r="F246" i="28"/>
  <c r="F244" i="28"/>
  <c r="F242" i="28"/>
  <c r="F240" i="28"/>
  <c r="F238" i="28"/>
  <c r="F236" i="28"/>
  <c r="F234" i="28"/>
  <c r="F232" i="28"/>
  <c r="F230" i="28"/>
  <c r="F228" i="28"/>
  <c r="F227" i="28"/>
  <c r="F225" i="28"/>
  <c r="F224" i="28"/>
  <c r="F222" i="28"/>
  <c r="F221" i="28"/>
  <c r="F219" i="28"/>
  <c r="F217" i="28"/>
  <c r="F215" i="28"/>
  <c r="F213" i="28"/>
  <c r="F211" i="28"/>
  <c r="F209" i="28"/>
  <c r="F207" i="28"/>
  <c r="F205" i="28"/>
  <c r="F204" i="28"/>
  <c r="F198" i="28"/>
  <c r="F195" i="28"/>
  <c r="F193" i="28"/>
  <c r="F192" i="28"/>
  <c r="F189" i="28"/>
  <c r="F188" i="28"/>
  <c r="F187" i="28"/>
  <c r="F184" i="28"/>
  <c r="F181" i="28"/>
  <c r="F177" i="28"/>
  <c r="F175" i="28"/>
  <c r="F173" i="28"/>
  <c r="F171" i="28"/>
  <c r="F168" i="28"/>
  <c r="F166" i="28"/>
  <c r="F164" i="28"/>
  <c r="F160" i="28"/>
  <c r="F157" i="28"/>
  <c r="F155" i="28"/>
  <c r="F103" i="28"/>
  <c r="F151" i="28"/>
  <c r="F149" i="28"/>
  <c r="F147" i="28"/>
  <c r="F145" i="28"/>
  <c r="F143" i="28"/>
  <c r="F139" i="28"/>
  <c r="F137" i="28"/>
  <c r="F135" i="28"/>
  <c r="F133" i="28"/>
  <c r="F129" i="28"/>
  <c r="F127" i="28"/>
  <c r="F125" i="28"/>
  <c r="F123" i="28"/>
  <c r="F121" i="28"/>
  <c r="F119" i="28"/>
  <c r="F117" i="28"/>
  <c r="F113" i="28"/>
  <c r="F111" i="28"/>
  <c r="F109" i="28"/>
  <c r="F107" i="28"/>
  <c r="F105" i="28"/>
  <c r="F101" i="28"/>
  <c r="F99" i="28"/>
  <c r="F96" i="28"/>
  <c r="F94" i="28"/>
  <c r="F92" i="28"/>
  <c r="F90" i="28"/>
  <c r="F88" i="28"/>
  <c r="F85" i="28"/>
  <c r="F81" i="28"/>
  <c r="F78" i="28"/>
  <c r="F75" i="28"/>
  <c r="F72" i="28"/>
  <c r="F69" i="28"/>
  <c r="F66" i="28"/>
  <c r="F64" i="28"/>
  <c r="F62" i="28"/>
  <c r="F54" i="28"/>
  <c r="F51" i="28"/>
  <c r="F48" i="28"/>
  <c r="F44" i="28"/>
  <c r="F41" i="28"/>
  <c r="F38" i="28"/>
  <c r="F344" i="30"/>
  <c r="F272" i="30"/>
  <c r="F526" i="30"/>
  <c r="F524" i="30"/>
  <c r="F517" i="30"/>
  <c r="F515" i="30"/>
  <c r="F513" i="30"/>
  <c r="F511" i="30"/>
  <c r="F503" i="30"/>
  <c r="F500" i="30"/>
  <c r="F497" i="30"/>
  <c r="F494" i="30"/>
  <c r="F491" i="30"/>
  <c r="F488" i="30"/>
  <c r="F485" i="30"/>
  <c r="F482" i="30"/>
  <c r="F474" i="30"/>
  <c r="F471" i="30"/>
  <c r="F468" i="30"/>
  <c r="F465" i="30"/>
  <c r="F462" i="30"/>
  <c r="F459" i="30"/>
  <c r="F456" i="30"/>
  <c r="F453" i="30"/>
  <c r="F450" i="30"/>
  <c r="F443" i="30"/>
  <c r="F440" i="30"/>
  <c r="F437" i="30"/>
  <c r="F434" i="30"/>
  <c r="F431" i="30"/>
  <c r="F428" i="30"/>
  <c r="F425" i="30"/>
  <c r="F417" i="30"/>
  <c r="F414" i="30"/>
  <c r="F412" i="30"/>
  <c r="F410" i="30"/>
  <c r="F407" i="30"/>
  <c r="F404" i="30"/>
  <c r="F396" i="30"/>
  <c r="F393" i="30"/>
  <c r="F390" i="30"/>
  <c r="F387" i="30"/>
  <c r="F384" i="30"/>
  <c r="F377" i="30"/>
  <c r="F374" i="30"/>
  <c r="F371" i="30"/>
  <c r="F368" i="30"/>
  <c r="F361" i="30"/>
  <c r="F356" i="30"/>
  <c r="F354" i="30"/>
  <c r="F352" i="30"/>
  <c r="F348" i="30"/>
  <c r="F340" i="30"/>
  <c r="F336" i="30"/>
  <c r="F332" i="30"/>
  <c r="F328" i="30"/>
  <c r="F324" i="30"/>
  <c r="F320" i="30"/>
  <c r="F316" i="30"/>
  <c r="F312" i="30"/>
  <c r="F310" i="30"/>
  <c r="F306" i="30"/>
  <c r="F302" i="30"/>
  <c r="F298" i="30"/>
  <c r="F296" i="30"/>
  <c r="F294" i="30"/>
  <c r="F292" i="30"/>
  <c r="F288" i="30"/>
  <c r="F284" i="30"/>
  <c r="F280" i="30"/>
  <c r="F276" i="30"/>
  <c r="F268" i="30"/>
  <c r="F266" i="30"/>
  <c r="F262" i="30"/>
  <c r="F258" i="30"/>
  <c r="F254" i="30"/>
  <c r="F245" i="30"/>
  <c r="F242" i="30"/>
  <c r="F240" i="30"/>
  <c r="F238" i="30"/>
  <c r="F235" i="30"/>
  <c r="F233" i="30"/>
  <c r="F226" i="30"/>
  <c r="F224" i="30"/>
  <c r="F222" i="30"/>
  <c r="F220" i="30"/>
  <c r="F213" i="30"/>
  <c r="F210" i="30"/>
  <c r="F207" i="30"/>
  <c r="F204" i="30"/>
  <c r="F202" i="30"/>
  <c r="F200" i="30"/>
  <c r="F198" i="30"/>
  <c r="F196" i="30"/>
  <c r="F194" i="30"/>
  <c r="F192" i="30"/>
  <c r="F190" i="30"/>
  <c r="F188" i="30"/>
  <c r="F186" i="30"/>
  <c r="F184" i="30"/>
  <c r="F182" i="30"/>
  <c r="F180" i="30"/>
  <c r="F178" i="30"/>
  <c r="F171" i="30"/>
  <c r="F169" i="30"/>
  <c r="F167" i="30"/>
  <c r="F165" i="30"/>
  <c r="F163" i="30"/>
  <c r="F161" i="30"/>
  <c r="F150" i="30"/>
  <c r="F148" i="30"/>
  <c r="F146" i="30"/>
  <c r="F144" i="30"/>
  <c r="F142" i="30"/>
  <c r="F140" i="30"/>
  <c r="F138" i="30"/>
  <c r="F136" i="30"/>
  <c r="F134" i="30"/>
  <c r="F127" i="30"/>
  <c r="F125" i="30"/>
  <c r="F123" i="30"/>
  <c r="F121" i="30"/>
  <c r="F119" i="30"/>
  <c r="F117" i="30"/>
  <c r="F115" i="30"/>
  <c r="F113" i="30"/>
  <c r="F111" i="30"/>
  <c r="F109" i="30"/>
  <c r="F107" i="30"/>
  <c r="F105" i="30"/>
  <c r="F98" i="30"/>
  <c r="F96" i="30"/>
  <c r="F94" i="30"/>
  <c r="F92" i="30"/>
  <c r="F90" i="30"/>
  <c r="F88" i="30"/>
  <c r="F86" i="30"/>
  <c r="F84" i="30"/>
  <c r="F82" i="30"/>
  <c r="F80" i="30"/>
  <c r="F78" i="30"/>
  <c r="F76" i="30"/>
  <c r="F74" i="30"/>
  <c r="F72" i="30"/>
  <c r="F70" i="30"/>
  <c r="F68" i="30"/>
  <c r="F66" i="30"/>
  <c r="F64" i="30"/>
  <c r="F62" i="30"/>
  <c r="F60" i="30"/>
  <c r="F58" i="30"/>
  <c r="F56" i="30"/>
  <c r="F54" i="30"/>
  <c r="F52" i="30"/>
  <c r="F50" i="30"/>
  <c r="F48" i="30"/>
  <c r="F46" i="30"/>
  <c r="F44" i="30"/>
  <c r="F42" i="30"/>
  <c r="F40" i="30"/>
  <c r="F38" i="30"/>
  <c r="F36" i="30"/>
  <c r="F34" i="30"/>
  <c r="F32" i="30"/>
  <c r="F25" i="30"/>
  <c r="F23" i="30"/>
  <c r="E652" i="37" l="1"/>
  <c r="D14" i="29" s="1"/>
  <c r="C313" i="37"/>
  <c r="E313" i="37" s="1"/>
  <c r="E294" i="37"/>
  <c r="E296" i="37"/>
  <c r="E298" i="37"/>
  <c r="E300" i="37"/>
  <c r="C31" i="37"/>
  <c r="C35" i="37" s="1"/>
  <c r="E35" i="37" s="1"/>
  <c r="A26" i="37"/>
  <c r="E31" i="37"/>
  <c r="A30" i="37" l="1"/>
  <c r="E104" i="31"/>
  <c r="E1465" i="31" s="1"/>
  <c r="D13" i="29" s="1"/>
  <c r="F21" i="30"/>
  <c r="F27" i="30" s="1"/>
  <c r="A23" i="30"/>
  <c r="A25" i="30" s="1"/>
  <c r="A34" i="30"/>
  <c r="A36" i="30" s="1"/>
  <c r="A38" i="30" s="1"/>
  <c r="A40" i="30" s="1"/>
  <c r="A42" i="30" s="1"/>
  <c r="A44" i="30" s="1"/>
  <c r="A46" i="30" s="1"/>
  <c r="A48" i="30" s="1"/>
  <c r="A50" i="30" s="1"/>
  <c r="A52" i="30" s="1"/>
  <c r="A54" i="30" s="1"/>
  <c r="A56" i="30" s="1"/>
  <c r="A58" i="30" s="1"/>
  <c r="A60" i="30" s="1"/>
  <c r="A62" i="30" s="1"/>
  <c r="A64" i="30" s="1"/>
  <c r="A66" i="30" s="1"/>
  <c r="A68" i="30" s="1"/>
  <c r="A70" i="30" s="1"/>
  <c r="A72" i="30" s="1"/>
  <c r="A74" i="30" s="1"/>
  <c r="A76" i="30" s="1"/>
  <c r="A78" i="30" s="1"/>
  <c r="A80" i="30" s="1"/>
  <c r="A82" i="30" s="1"/>
  <c r="A84" i="30" s="1"/>
  <c r="A86" i="30" s="1"/>
  <c r="A88" i="30" s="1"/>
  <c r="A90" i="30" s="1"/>
  <c r="A92" i="30" s="1"/>
  <c r="A94" i="30" s="1"/>
  <c r="A96" i="30" s="1"/>
  <c r="A98" i="30" s="1"/>
  <c r="A107" i="30"/>
  <c r="A109" i="30"/>
  <c r="A111" i="30" s="1"/>
  <c r="A113" i="30" s="1"/>
  <c r="A115" i="30" s="1"/>
  <c r="A117" i="30" s="1"/>
  <c r="A119" i="30" s="1"/>
  <c r="A121" i="30" s="1"/>
  <c r="A123" i="30" s="1"/>
  <c r="A125" i="30" s="1"/>
  <c r="A127" i="30" s="1"/>
  <c r="A136" i="30"/>
  <c r="A138" i="30" s="1"/>
  <c r="A140" i="30" s="1"/>
  <c r="A142" i="30" s="1"/>
  <c r="A144" i="30" s="1"/>
  <c r="A146" i="30" s="1"/>
  <c r="A148" i="30" s="1"/>
  <c r="A150" i="30" s="1"/>
  <c r="A152" i="30"/>
  <c r="A154" i="30" s="1"/>
  <c r="D152" i="30"/>
  <c r="F173" i="30"/>
  <c r="A163" i="30"/>
  <c r="A165" i="30"/>
  <c r="A167" i="30" s="1"/>
  <c r="A169" i="30" s="1"/>
  <c r="A171" i="30" s="1"/>
  <c r="A180" i="30"/>
  <c r="A182" i="30" s="1"/>
  <c r="A184" i="30" s="1"/>
  <c r="A186" i="30" s="1"/>
  <c r="A188" i="30" s="1"/>
  <c r="A190" i="30" s="1"/>
  <c r="A192" i="30" s="1"/>
  <c r="A194" i="30" s="1"/>
  <c r="A222" i="30"/>
  <c r="A224" i="30" s="1"/>
  <c r="A226" i="30" s="1"/>
  <c r="F228" i="30"/>
  <c r="A235" i="30"/>
  <c r="A237" i="30" s="1"/>
  <c r="A245" i="30" s="1"/>
  <c r="F248" i="30"/>
  <c r="A257" i="30"/>
  <c r="A261" i="30" s="1"/>
  <c r="A265" i="30" s="1"/>
  <c r="A271" i="30" s="1"/>
  <c r="A275" i="30" s="1"/>
  <c r="A279" i="30" s="1"/>
  <c r="A283" i="30" s="1"/>
  <c r="A287" i="30" s="1"/>
  <c r="A291" i="30" s="1"/>
  <c r="A301" i="30" s="1"/>
  <c r="A305" i="30" s="1"/>
  <c r="A309" i="30" s="1"/>
  <c r="A315" i="30" s="1"/>
  <c r="A319" i="30" s="1"/>
  <c r="A323" i="30" s="1"/>
  <c r="A327" i="30" s="1"/>
  <c r="A331" i="30" s="1"/>
  <c r="A339" i="30"/>
  <c r="A343" i="30" s="1"/>
  <c r="A347" i="30" s="1"/>
  <c r="A351" i="30" s="1"/>
  <c r="A359" i="30" s="1"/>
  <c r="A371" i="30"/>
  <c r="A374" i="30" s="1"/>
  <c r="A377" i="30" s="1"/>
  <c r="F379" i="30"/>
  <c r="A387" i="30"/>
  <c r="A390" i="30" s="1"/>
  <c r="A393" i="30" s="1"/>
  <c r="A396" i="30" s="1"/>
  <c r="A407" i="30"/>
  <c r="A410" i="30" s="1"/>
  <c r="A412" i="30" s="1"/>
  <c r="A414" i="30" s="1"/>
  <c r="A417" i="30" s="1"/>
  <c r="F420" i="30"/>
  <c r="A428" i="30"/>
  <c r="A431" i="30" s="1"/>
  <c r="A434" i="30" s="1"/>
  <c r="A437" i="30" s="1"/>
  <c r="A440" i="30" s="1"/>
  <c r="A443" i="30" s="1"/>
  <c r="A453" i="30"/>
  <c r="A456" i="30" s="1"/>
  <c r="A459" i="30" s="1"/>
  <c r="A462" i="30" s="1"/>
  <c r="A465" i="30" s="1"/>
  <c r="A468" i="30" s="1"/>
  <c r="A471" i="30" s="1"/>
  <c r="A474" i="30" s="1"/>
  <c r="A485" i="30"/>
  <c r="A488" i="30" s="1"/>
  <c r="A491" i="30" s="1"/>
  <c r="A494" i="30" s="1"/>
  <c r="A497" i="30" s="1"/>
  <c r="A500" i="30" s="1"/>
  <c r="A503" i="30" s="1"/>
  <c r="F506" i="30"/>
  <c r="A513" i="30"/>
  <c r="A515" i="30" s="1"/>
  <c r="A517" i="30" s="1"/>
  <c r="F517" i="28"/>
  <c r="F544" i="28" s="1"/>
  <c r="F493" i="28"/>
  <c r="F542" i="28" s="1"/>
  <c r="A408" i="28"/>
  <c r="A374" i="28"/>
  <c r="F394" i="28"/>
  <c r="F534" i="28" s="1"/>
  <c r="F314" i="28"/>
  <c r="F300" i="28"/>
  <c r="F276" i="28"/>
  <c r="F251" i="28"/>
  <c r="F223" i="28"/>
  <c r="A183" i="28"/>
  <c r="A186" i="28" s="1"/>
  <c r="A173" i="28"/>
  <c r="A132" i="28"/>
  <c r="A142" i="28" s="1"/>
  <c r="A154" i="28" s="1"/>
  <c r="A160" i="28" s="1"/>
  <c r="A98" i="28"/>
  <c r="F200" i="28"/>
  <c r="F528" i="28" s="1"/>
  <c r="F35" i="28"/>
  <c r="F152" i="30" l="1"/>
  <c r="D154" i="30"/>
  <c r="A34" i="37"/>
  <c r="A38" i="37"/>
  <c r="F336" i="28"/>
  <c r="F530" i="28" s="1"/>
  <c r="F536" i="28"/>
  <c r="F465" i="28"/>
  <c r="F540" i="28" s="1"/>
  <c r="F519" i="30"/>
  <c r="F215" i="30"/>
  <c r="F445" i="30"/>
  <c r="F129" i="30"/>
  <c r="A198" i="30"/>
  <c r="A200" i="30" s="1"/>
  <c r="A202" i="30" s="1"/>
  <c r="A204" i="30" s="1"/>
  <c r="A207" i="30" s="1"/>
  <c r="A210" i="30" s="1"/>
  <c r="A212" i="30" s="1"/>
  <c r="A196" i="30"/>
  <c r="F477" i="30"/>
  <c r="F363" i="30"/>
  <c r="F56" i="28"/>
  <c r="F526" i="28" s="1"/>
  <c r="F435" i="28"/>
  <c r="F538" i="28" s="1"/>
  <c r="F399" i="30"/>
  <c r="F100" i="30"/>
  <c r="F154" i="30" l="1"/>
  <c r="F156" i="30" s="1"/>
  <c r="F528" i="30" s="1"/>
  <c r="D12" i="29" s="1"/>
  <c r="A54" i="37"/>
  <c r="F548" i="28"/>
  <c r="F550" i="28" s="1"/>
  <c r="F551" i="28" s="1"/>
  <c r="A65" i="37" l="1"/>
  <c r="D15" i="29"/>
  <c r="F552" i="28"/>
  <c r="F553" i="28" s="1"/>
  <c r="C16" i="29" l="1"/>
  <c r="A69" i="37"/>
  <c r="D16" i="29" l="1"/>
  <c r="D18" i="29" s="1"/>
  <c r="D20" i="29" s="1"/>
  <c r="D22" i="29" s="1"/>
  <c r="A73" i="37"/>
  <c r="A82" i="37" s="1"/>
  <c r="A85" i="37" l="1"/>
  <c r="A88" i="37" s="1"/>
  <c r="A104" i="37" s="1"/>
  <c r="A108" i="37" s="1"/>
  <c r="A112" i="37" s="1"/>
  <c r="A119" i="37" s="1"/>
  <c r="A140" i="37" s="1"/>
  <c r="A147" i="37" s="1"/>
  <c r="A162" i="37" s="1"/>
  <c r="A171" i="37" s="1"/>
  <c r="A175" i="37" s="1"/>
  <c r="A185" i="37" s="1"/>
  <c r="A194" i="37" s="1"/>
  <c r="A218" i="37" s="1"/>
  <c r="A224" i="37" s="1"/>
  <c r="A229" i="37" s="1"/>
  <c r="A238" i="37" s="1"/>
  <c r="A246" i="37" s="1"/>
  <c r="A255" i="37" s="1"/>
  <c r="A271" i="37" s="1"/>
  <c r="A278" i="37" s="1"/>
  <c r="A283" i="37" s="1"/>
  <c r="A316" i="37" s="1"/>
  <c r="A324" i="37" s="1"/>
  <c r="A332" i="37" s="1"/>
  <c r="A335" i="37" s="1"/>
  <c r="A345" i="37" s="1"/>
  <c r="A348" i="37" s="1"/>
  <c r="A358" i="37" s="1"/>
  <c r="A361" i="37" s="1"/>
  <c r="A364" i="37" s="1"/>
  <c r="A367" i="37" s="1"/>
  <c r="A372" i="37" s="1"/>
  <c r="A435" i="37" s="1"/>
  <c r="A438" i="37" s="1"/>
  <c r="A458" i="37" s="1"/>
  <c r="A463" i="37" s="1"/>
  <c r="A483" i="37" s="1"/>
  <c r="A497" i="37" s="1"/>
  <c r="A510" i="37" s="1"/>
  <c r="A518" i="37" s="1"/>
  <c r="A529" i="37" s="1"/>
  <c r="A558" i="37" s="1"/>
  <c r="A561" i="37" s="1"/>
  <c r="A573" i="37" s="1"/>
  <c r="A578" i="37" s="1"/>
  <c r="A587" i="37" s="1"/>
  <c r="A598" i="37" s="1"/>
  <c r="A606" i="37" s="1"/>
  <c r="A611" i="37" s="1"/>
  <c r="A614" i="37" s="1"/>
  <c r="A625" i="37" s="1"/>
  <c r="A629" i="37" s="1"/>
  <c r="A634" i="37" s="1"/>
  <c r="A638" i="37" s="1"/>
  <c r="A643" i="37" s="1"/>
  <c r="A646" i="37" s="1"/>
  <c r="A649" i="37" s="1"/>
</calcChain>
</file>

<file path=xl/sharedStrings.xml><?xml version="1.0" encoding="utf-8"?>
<sst xmlns="http://schemas.openxmlformats.org/spreadsheetml/2006/main" count="3996" uniqueCount="1990">
  <si>
    <t>SKUPAJ:</t>
  </si>
  <si>
    <t>kg</t>
  </si>
  <si>
    <t>RUŠITVENA DELA</t>
  </si>
  <si>
    <t>PRIPRAVLJALNA DELA</t>
  </si>
  <si>
    <t>kpl</t>
  </si>
  <si>
    <t>Ročni transport ruševin in kosovnih odpadkov na začasno gradbiščno deponijo v razdalji do 60 m, vključno z upoštevanjem razsipnega faktorja.</t>
  </si>
  <si>
    <t>Transport ruševin in kosovnih odpadkov v razdalji do 20 km, vključno z nakladanjem na kamion in PLAČILOM KOMUNALNE TAKSE.</t>
  </si>
  <si>
    <t>Ureditev in vodenje gradbišča, izvedba varovanja in označitve gradbišča, naročilo varnostnega načrta in koordinacija pooblaščenega inženirja za varnost pri delu.</t>
  </si>
  <si>
    <t>KERAMIČARSKA DELA</t>
  </si>
  <si>
    <t>SUHOMONTAŽNA DELA</t>
  </si>
  <si>
    <t>SLIKO-PLESKARSKA DELA</t>
  </si>
  <si>
    <t>BETONSKA DELA</t>
  </si>
  <si>
    <t>Nogovanje in močenja betona 3-krat dnevno v roku 3 dni.</t>
  </si>
  <si>
    <t>TESARSKA DELA</t>
  </si>
  <si>
    <t>Enostranski opaž robov temeljne plošče, višine do 20 cm, opaženje, razopaženje in čiščenje.</t>
  </si>
  <si>
    <t>ZIDARSKA DELA</t>
  </si>
  <si>
    <t>Zaključno čiščenje dela objekta po opravljenih delih.</t>
  </si>
  <si>
    <t>NK, PK in KV - delavec</t>
  </si>
  <si>
    <t>ur</t>
  </si>
  <si>
    <t>KLJUČAVNIČARSKA DELA</t>
  </si>
  <si>
    <t>kos</t>
  </si>
  <si>
    <t>KROVSKO-KLEPARSKA DELA</t>
  </si>
  <si>
    <t>TLAKARSKA DELA</t>
  </si>
  <si>
    <t>Slikanje novih sten iz mavčno kartonskih plošč s pol disperzijsko barvo, s predhodnim bandažiranjem, 2x kitanjem in glajenjem površine.</t>
  </si>
  <si>
    <t>REKAPITULACIJA</t>
  </si>
  <si>
    <t>Obstranitev stenske keramike, lepljene na podlago.</t>
  </si>
  <si>
    <t>Izdelava bitumenske nosilne plasti zunanjih površin z AC 22 base B70/100 A4 (BD22) 5 cm, vključno z ustrezno pripravo podlage.</t>
  </si>
  <si>
    <t>Slikanje novih ometanih sten s pol disperzijsko barvo, s predhodnim 2x kitanjem in glajenjem površine.</t>
  </si>
  <si>
    <t xml:space="preserve">Dobava in montaža tipskega predpražnika z okvirjem, kot EMCO ali ustrezno podobno, vključno z dobavo in montažo poglobljenega okvirja iz inox profilov. </t>
  </si>
  <si>
    <t>OSTALO</t>
  </si>
  <si>
    <t>VRTEC ZELENA JAMA</t>
  </si>
  <si>
    <t>Zvezna ulica 24, 1000 LJUBLJANA</t>
  </si>
  <si>
    <t>Dokončanje celovite energetske sanacije</t>
  </si>
  <si>
    <t>post.</t>
  </si>
  <si>
    <t>opis postavke</t>
  </si>
  <si>
    <t>ME</t>
  </si>
  <si>
    <t>količina</t>
  </si>
  <si>
    <t>cena/enoto</t>
  </si>
  <si>
    <t>€</t>
  </si>
  <si>
    <t>Izdelava vertikalne fizične zaščite gradbišča v kleti iz desk ali OSB plošč oziroma mavčno kartonskih plošč z ustrezno leseno ali tipsko pločevinasto nosilno podkonstrukcijo in protiprašno zaščito. V ceni upoštevati faznost izvedbe obnove.</t>
  </si>
  <si>
    <t>Postavitev oziroma označitev gradbenih profilov in linij novih sten in označitev rušitev z uporabo ustreznega merilnega orodja.</t>
  </si>
  <si>
    <t>Pazljiva demontaža obstoječih kovinskih mrežastih vrat z okvirjem, s shranjevanjem za predelavo in ponovno uporabo.</t>
  </si>
  <si>
    <t>Pazljiva demontaža obstoječih steklenih sten z vrati z nadsvetlobami.</t>
  </si>
  <si>
    <t>Demontaža obstoječih sanitarnih elementov.</t>
  </si>
  <si>
    <t>Odstranitev obstoječih vzidanih kopalnih in tuš kadi.</t>
  </si>
  <si>
    <t>Rušenje obstoječega kanalizacijskega jaška, ročno, vključno z odstranitvijo protismradnega pokrova in odstranitvijo oziroma blindiranjem obstoječih kanalizacijskih cevi.</t>
  </si>
  <si>
    <t>Odstranitev obstoječih pokrovov kanalizacijskih jaškov, ročno, vključno z odstranitvijo vzidanega okvirja.</t>
  </si>
  <si>
    <t>Odstranitev talnega predpražnika z vzidanim okvirjem.</t>
  </si>
  <si>
    <t>Odstraniteva obstoječih PVC talnih oblog, leplejenih na podlago.</t>
  </si>
  <si>
    <t>Rezanje, dolblenje in odstranitev finalnih tlakov (keramit) vključno z estrihom deb. 8,0 cm, toplotno izolacijo deb. 4,0 cm, hidroizolacijo in podložnim betonom deb. 7,0 cm; v skupni debelini do 20 cm.</t>
  </si>
  <si>
    <t>Rezanje, dolblenje in odstranitev armiranega estriha deb. 8,0 cm, toplotne izolacije deb. 4,0 cm, hidroizolacije in podložnega betona deb. 7,0 cm; v skupni debelini do 20 cm.</t>
  </si>
  <si>
    <t>Obstranitev talne keramike, lepljene na podlago.</t>
  </si>
  <si>
    <t>Ročno rušenje dela obstoječih sten iz opečnih votlakov oziroma porolita, debeline do 12 cm.</t>
  </si>
  <si>
    <t>Ročno rušenje dela obstoječih sten iz opečnih votlakov oziroma porolita, debeline do 15 cm.</t>
  </si>
  <si>
    <t>Ročno rušenje dela obstoječih sten iz opečnih votlakov oziroma porolita, debeline do 10 cm.</t>
  </si>
  <si>
    <t>Rezanje in rušenje obstoječih armirano betonskih sten debeline do 30 cm, z odstranitvijo armaturnega jekla.</t>
  </si>
  <si>
    <t>Odstranitev obstoječih lesenih stropnih oblog v hodniku pri klimatu, vključno z nosilno podkonstrukcijo.</t>
  </si>
  <si>
    <t>Odstranitev obstoječe predelne stene v hodniku pri dvigalu, vključno z vrati in nosilno podkonstrukcijo.</t>
  </si>
  <si>
    <t>Strojno rezanje dela obstoječega asfaltnega tlaka v skupni debelini do 10 cm.</t>
  </si>
  <si>
    <t>Rušenje in odstranitev dela obstoječega asfaltnega tlaka v skupni debelini do 10 cm.</t>
  </si>
  <si>
    <t>Odstranitev dela obstoječe zunanje mulde iz tipskih betonskih elementov, debeline 8 cm.</t>
  </si>
  <si>
    <t>Ročni izkop materiala III. ktg. v objektu s sprotnim prenosom izkopanega materiala na gradbiščno deponijo in odvozom ostanka izkopanega materiala na trajno deponijo.</t>
  </si>
  <si>
    <t>Izravnava in utrjevanje obstoječega nasipa v objektu do ustrezne zbitosti 60 Mpa.</t>
  </si>
  <si>
    <t>Dobava in vgrajevanje naravnega tampona kot zasip porušenih in izkopanih kanalizacijskih jaškov, kot podlaga pod podložnim betonom za talno ploščo, z utrjevanjem v plasteh do predpisane trdnosti 60MPa.</t>
  </si>
  <si>
    <t>ZEMELJSKA IN ZUNANJA DELA</t>
  </si>
  <si>
    <t>Izdelava krovne bitumenske plasti zunanjih površin z AC 8 surf B70/100 (BB8k) 2 cm.</t>
  </si>
  <si>
    <t>Strojna izdelava in ročna montaža rebraste armature iz betonskega jekla S 500-A.</t>
  </si>
  <si>
    <t>Dvostranski gladki opaž ravnih pasovnih temeljev opornega zidu z opažnimi ploščami in deskami, opaženje, razopaženje in čiščenje.</t>
  </si>
  <si>
    <t>Kompletna izvedba vertikalnega hidroizolacijskega sloja na temeljih nove zazidave in obnova na obstoječi površini zunanje stene na mestih poškodb, z varjenim trakom iz plastomerne hidroizolacije deb. 4 mm ali ustrezno podobno. Vključno s predhodnim visokotlačnim čiščenjem in odpraševanjem obdelovane površine ter zaščito z gumbasto PE folijo Tefond.</t>
  </si>
  <si>
    <t>Zazidava in obzidava raznih odprtin z bloki iz penobetona - siporeks, debeline 10 cm, z lepilom.</t>
  </si>
  <si>
    <t>Zazidava in obzidava raznih odprtin z bloki iz penobetona - siporeks, debeline 20 cm, z lepilom.</t>
  </si>
  <si>
    <t>Izdelava finega ometa novih notranjih sten in zazidav iz penobetona, v lepilni malti s predhodnim premazom z emulzijo za boljši oprijem in vstavitvijo armirne mrežice, vključno z ustrezno pripravo podlage.</t>
  </si>
  <si>
    <t>Izdelava plavajočih podlog v naklonu, podloga debeline 4 do 8 cm, vključno s PE folijo, raztezanje ravnanje in nabijanje podloge ter zagladitev in protidrsna površinska obdelava. Beton mora biti odporen na sol in mraz.</t>
  </si>
  <si>
    <t>Odstranitev obstoječih vertikalnih odvodov strelovodov na fasadi skupaj z zidnimi pritrdili.</t>
  </si>
  <si>
    <t>Pazljiva demontaža in odstranitev obstoječih pločevinastih odtočnih cevi skupaj s zidnimi pritrdili, s shranjevanjem odtočnih cevi za ponovno uporabo.</t>
  </si>
  <si>
    <t>Pazljiva demontaža in odstranitev obstoječih LTŽ odtočnih cevi skupaj s zidnimi pritrdili, s shranjevanjem odtočnih cevi za ponovno uporabo.</t>
  </si>
  <si>
    <t>Pazljiva odstranitev raznih manjših elementov iz fasadnih površin (razna nadometna svetila in stikala, razne table, ostalo…) s shranjevanjem za ponovno uporabo.</t>
  </si>
  <si>
    <t>Dobava in montaža gasilnikov ABC - 12 EG, na mesta po navodilih v požarnem elaboratu.</t>
  </si>
  <si>
    <t>Vgradnja novih kovinskih okvirjev predpražnikov v tlak, med izvedbo estrihov, vključno z izvedbo ustrezne poglobitve po navodilih dobavitelja.</t>
  </si>
  <si>
    <t>Vgradnja novih kovinskih okvirjev pokrovov kanalizacijskih jaškov, med izvedbo estrihov, po navodilih dobavitelja.</t>
  </si>
  <si>
    <t xml:space="preserve">tlorisne dimenzije 135 x 160 cm. </t>
  </si>
  <si>
    <t xml:space="preserve">tlorisne dimenzije 170 x 150 cm. </t>
  </si>
  <si>
    <t xml:space="preserve">tlorisne dimenzije 60 x 94 cm. </t>
  </si>
  <si>
    <t>Montaža obstoječih vertikalnih odvodov strelovodov na fasadi, z vsem novim pritrdilnim materialom prilagojenim odmikom novega izolativnega fasadnega ovoja, vključno z izvedbo meritev po opravljenih delih.</t>
  </si>
  <si>
    <t>Montaža obstoječih vertikalnih LTŽ odtočnih cevi, vključno z novimi pritrdilnimi objemkami prilagojenimi debelini novega fasadnega ovoja, z izvedbo priklopov na obstoječo meteorno kanalizacijo.</t>
  </si>
  <si>
    <t>Montaža obstoječih vertikalnih odtočnih cevi iz  barvane aluminijaste pločevine, vključno z novimi pritrdilnimi objemkami prilagojenimi debelini novega fasadnega ovoja, z izvedbo priklopov na LTŽ cevi.</t>
  </si>
  <si>
    <t>Predelava - oženje obstoječe varjene mrežne ograje z vrati in ponovna montaža, z dodelavo sider prilagojenih debelini novega fasadnega ovoja. Vključno z vsem pritrdilnim materialom.</t>
  </si>
  <si>
    <t>STAVBNO POHIŠTVO</t>
  </si>
  <si>
    <t>KANALIZACIJA</t>
  </si>
  <si>
    <t>Kompletna izdelava notranjega kanalizacijskega jaška 60 x 60 cm, globine do 0,55m, komplet z izvedbo vtokov in iztoka, ter INOX smardotesnim pokrovom z možnostjo vgradnje finalnega tlaka iz keramike. V ceni zajeti vsa del vključno z izkopom, zasipom, betoniranjem, opaženjem in finalno obdelavo.</t>
  </si>
  <si>
    <t>Kompletna izdelava notranjega kanalizacijskega jaška 80 x 80 cm, globine do 0,40m, komplet z izvedbo vtokov in iztoka, ter INOX smardotesnim pokrovom z možnostjo vgradnje finalnega tlaka iz keramike. V ceni zajeti vsa del vključno z izkopom, zasipom, betoniranjem, opaženjem in finalno obdelavo.</t>
  </si>
  <si>
    <t>Kompletna predelava notranjega kanalizacijskega jaška - lovilca maščob dim. 80 x 80 cm, globine do 2,00m, komplet z izvedbo vtokov in iztoka, ter INOX smardotesnim pokrovom z možnostjo vgradnje finalnega tlaka iz keramike. V ceni zajeti vsa del vključno z delnim zasipom, betoniranjem novega dna in finalno obdelavo.</t>
  </si>
  <si>
    <t>Dobava in montaža vhodnih dvokrilnih PVC vrat z nadsvetlobo: toplotna prehodnost vrat Ud&lt;0.9 W/m2K, RAL montaža, krilo 5 ali 6 komorno z dvojnim silikonskim tesnilom, barva po barvni študiji in vzorcih proizvajalca, oblika zasteklitve po shemi in vzorcih proizvajalca, steklo troslojni izolativni termopan, nizek prag, max. višina 10 mm, ki mora biti z notranje strani poglobljen v tlak, okovje tipsko protivlomno z enoročnim odpiranjem, min. 3 tečaji, samozapiralo v tečajih, nogica za zaustavitev vrat, odpiranje navzven, klasično po vertikali, smer po shemi in načrtu, elektro ključavnica vezana na domofon, cilindrična z varnostnim sistemskim ključem, antipanik kljuka znotraj in zunaj tipska iz eloksiranega ALU (evakuacijska vrata), stranski razširitvena profil dim. 25mm (toplotna izolacija špalete), zaključki na notranjih špaletah iz PVC profila - glej shemo - POSEBNOST: vrata vgrajena na PURENIT, ki se ga od zunaj hidroizolira in hidroizolacijo priključi na horizontalno hidroizolacijo.</t>
  </si>
  <si>
    <t>Dobava in montaža notranjih dvokrilnih vrat z nadsvetlobo: vgrajena so v alu okvir v barvi po izbiri arhitekta, vratni krili sta leseni, polni, gladki, obojestransko obloženi s plemenito oblogo kot npr. Max v barvi po izbiri arhitekta, po vzorcu proizvajalca, krili sta opremljeni z ABS zaključki, oblika zasteklitve po shemi in vzorcih proizvajalca, steklo nadsvetlobe je prosojno, enojno, kaljenim, deb. 6mm, samozapiralo v tečajih, nogica za zaustavitev vrat, odpiranje navzven, klasično po vertikali, smer po shemi in načrtu, antipanik kljuka znotraj (v smeri evakuacije) in zunaj tipska po izbiri arhitekta kot npr. Hoppe, deljeni ščit (evakuacijska vrata), cilindrična ključavnica, tesnilna guma.</t>
  </si>
  <si>
    <t>V1 - vgradna dimenzija 160/305 cm</t>
  </si>
  <si>
    <t>V2 - vgradna dimenzija 160/305 cm</t>
  </si>
  <si>
    <t>Dobava in montaža notranjih enokrilnih vrat: vgrajena so v alu okvir v barvi po izbiri arhitekta, v steni iz mavčnokartonastih plošč, višino vrat prilagoditi obstoječi odprtini, vratno krilo je leseno, polni, gladki, obojestransko obloženo s plemenito oblogo kot npr. Max v barvi po izbiri arhitekta, po vzorcu proizvajalca, krilo je opremljeni z ABS zaključki, obojestranska tipska kljuka po izbiri arhitekta kot npr. Hoppe, deljeni ščit, cilindrična ključavnica, tesnilna guma, prezračevalna rešetka po projektu strojnih inštalacij, talni stoper.</t>
  </si>
  <si>
    <t>V3R - desna, vgradna dimenzija 80/205 cm</t>
  </si>
  <si>
    <t>V4R - desna, vgradna dimenzija 80/215 cm</t>
  </si>
  <si>
    <t>V4R - leva, vgradna dimenzija 80/215 cm</t>
  </si>
  <si>
    <t>Dobava in montaža notranjih enokrilnih vrat: vgrajena so v alu okvir v barvi po izbiri arhitekta, v steni iz mavčnokartonastih plošč, vratno krilo je leseno, polni, gladki, obojestransko obloženo s plemenito oblogo kot npr. Max v barvi po izbiri arhitekta, po vzorcu proizvajalca, krilo je opremljeni z ABS zaključki, obojestranska tipska kljuka po izbiri arhitekta kot npr. Hoppe, deljeni ščit, cilindrična ključavnica, tesnilna guma, prezračevalna rešetka po projektu strojnih inštalacij, talni stoper.</t>
  </si>
  <si>
    <t>Dobava in montaža notranjih enokrilnih drsnih vrat: vgrajena so v alu okvir v barvi po izbiri arhitekta, v steni iz mavčnokartonastih plošč, vrata imajo mehanizem za vgrajevanje v suhomontažno steno iz mavčnokartonastih plošč kot npr. Knauf W112, deb.15cm, vratno krilo je leseno, polni, gladki, obojestransko obloženo s plemenito oblogo kot npr. Max v barvi po izbiri arhitekta, po vzorcu proizvajalca, krilo je opremljeni z ABS zaključki, krilo je opremljeno s kljuko-utorom, ki je vgreznjena v vratno krilo.</t>
  </si>
  <si>
    <t>Dobava in montaža  vhodnih dvokrilnih kovinskih vrat: RAL montaža, krilo in okvir - cinkana pločevina, lakirano z epoksidno poliestersko termično utrjeno prašno barvo z gofrirano strukturo odporno proti praskam, deb. krila 50 mm, krilo toplotnoizolacijsko, barva po barvni študiji in vzorcih proizvajalca, nizek prag, max. višina 10 mm, ki mora biti z notranje strani poglobljen v tlak, okovje tipsko protivlomno z enoročnim odpiranjem, min. 3 tečaji, cilindrična ključavnica z varnostnim sistemskim kjučem, odpiranje navzven, klasično po vertikali, smer po shemi in načrtu, antipanik kljuka znotraj in zunaj tipska iz eloksiranega ALU (evakuacijska vrata), stranski razširitvena profil dim. 25mm (toplotna izolacija špalete), zaključki na notranjih špaletah iz PVC profila, POSEBNOST : vrata vgrajena na PURENIT, ki se ga od zunaj hidroizolira in hidroizolacijo priključi na horizontalno hidroizolacijo.</t>
  </si>
  <si>
    <t>V5 - dimenzija svetle odprtine 170/305 cm</t>
  </si>
  <si>
    <t>DV1 - dimenzija svetle odprtine 70/210 cm</t>
  </si>
  <si>
    <t>Dobava in montaža vhodnih enokrilnih PVC vrat z nadsvetlobo: toplotna prehodnost vrat Ud&lt;0.9 W/m2K, RAL montaža, krilo 5 ali 6 komorno z dvojnim silikonskim tesnilom, barva po barvni študiji in vzorcih proizvajalca, oblika zasteklitve po shemi in vzorcih proizvajalca, steklo troslojni izolativni termopan, nizek prag, max. višina 10 mm, ki mora biti z notranje strani poglobljen v tlak, okovje tipsko protivlomno z enoročnim odpiranjem, min. 3 tečaji, samozapiralo v tečajih, nogica za zaustavitev vrat, odpiranje navzven, klasično po vertikali, smer po shemi in načrtu, elektro ključavnica vezana na domofon, cilindrična z varnostnim sistemskim ključem, antipanik kljuka znotraj in zunaj tipska iz eloksiranega ALU (evakuacijska vrata), stranski razširitvena profil dim. 25mm (toplotna izolacija špalete), zaključki na notranjih špaletah iz PVC profila - glej shemo, POSEBNOST: vrata vgrajena na PURENIT, ki se ga od zunaj hidroizolira in hidroizolacijo priključi na horizontalno hidroizolacijo.</t>
  </si>
  <si>
    <t>V7 - leva, dimenzija svetle odprtine 120/305 cm</t>
  </si>
  <si>
    <t>V8 - desna, dimenzija svetle odprtine 90/305 cm</t>
  </si>
  <si>
    <t>Dobava in montaža notranjih enokrilnih vrat z nadsvetlobo: vgrajena so v alu okvir v barvi po izbiri arhitekta, v steni iz mavčnokartonastih plošč, vratno krilo je leseno, polni, gladki, obojestransko obloženo s plemenito oblogo kot npr. Max v barvi po izbiri arhitekta, po vzorcu proizvajalca, oblika zasteklitve po shemi in vzorcih proizvajalca, steklo enojno, prosojno, kaljeno, deb. 6mm, krilo je opremljeni z ABS zaključki, obojestranska tipska kljuka po izbiri arhitekta kot npr. Hoppe, deljeni ščit, cilindrična ključavnica, tesnilna guma, prezračevalna rešetka po projektu strojnih inštalacij, talni stoper.</t>
  </si>
  <si>
    <t>V9R - desna, vgradna dimenzija 90/250 cm</t>
  </si>
  <si>
    <t>V10R - desna, vgradna dimenzija 80/250 cm</t>
  </si>
  <si>
    <t>Dobava in montaža notranjih enokrilnih vrat z nadsvetlobo: vgrajena so v alu okvir v barvi po izbiri arhitekta, v steni iz mavčnokartonastih plošč, vratno krilo je leseno, polni, gladki, obojestransko obloženo s plemenito oblogo kot npr. Max v barvi po izbiri arhitekta, po vzorcu proizvajalca, oblika zasteklitve po shemi in vzorcih proizvajalca, steklo enojno, prosojno, kaljeno, deb. 6mm, krilo je opremljeni z ABS zaključki, obojestranska tipska kljuka po izbiri arhitekta kot npr. Hoppe, deljeni ščit, cilindrična ključavnica, tesnilna guma, talni stoper.</t>
  </si>
  <si>
    <t>V9R - leva, vgradna dimenzija 90/250 cm</t>
  </si>
  <si>
    <t>V10R - leva, vgradna dimenzija 80/250 cm</t>
  </si>
  <si>
    <t>V11 - leva, vgradna dimenzija 120/277 cm</t>
  </si>
  <si>
    <t>Dobava in montaža vhodnih enokrilnih PVC vrat z nadsvetlobo in stransko zasteklitvijo: toplotna prehodnost vrat Ud&lt;0.9 W/m2K, RAL montaža, krilo 5 ali 6 komorno z dvojnim silikonskim tesnilom, barva po barvni študiji in vzorcih proizvajalca, oblika zasteklitve po shemi in vzorcih proizvajalca, steklo troslojni izolativni termopan, nadsvetloba navadno steklo, stranska zasteklitev zunaj in notri kaljeno steklo, nizek prag, max. višina 20 mm, ki mora biti z notranje strani poglobljen v tlak, okovje tipsko protivlomno z enoročnim odpiranjem, min. 3 tečaji, samozapiralo v tečajih, nogica za zaustavitev vrat, odpiranje navzven, klasično po vertikali, smer po shemi in načrtu, vrata morajo imeti na strani, kjer so nameščeni tečaji, zaščito pred poškodbo prstov na rokah, elektro ključavnica vezana na domofon, cilindrična z varnostnim sistemskim ključem, antipanik kljuka znotraj in zunaj tipska iz eloksiranega ALU (evakuacijska vrata), stranski razširitvena profil dim. 25mm - glej shemo, zaključki na notranjih špaletah iz PVC profila - glej shemo, POSEBNOST: vrata vgrajena na PURENIT, ki se ga od zunaj hidroizolira in hidroizolacijo priključi na horizontalno hidroizolacijo.</t>
  </si>
  <si>
    <t>V12 - leva, vgradna dimenzija 160/305 cm</t>
  </si>
  <si>
    <t>V13R - leva, vgradna dimenzija 90/277 cm</t>
  </si>
  <si>
    <t>V13R - desna, vgradna dimenzija 90/277 cm</t>
  </si>
  <si>
    <t>Dobava in montaža notranjih enokrilnih vrat: vgrajena so v alu okvir v barvi po izbiri arhitekta, v steni iz mavčnokartonastih plošč, vratno krilo je leseno, polni, gladki, obojestransko obloženo s plemenito oblogo kot npr. Max v barvi po izbiri arhitekta, po vzorcu proizvajalca, krilo je opremljeni z ABS zaključki, obojestranska tipska kljuka po izbiri arhitekta kot npr. Hoppe, deljeni ščit, cilindrična ključavnica, tesnilna guma, talni stoper.</t>
  </si>
  <si>
    <t>V14 - desna, vgradna dimenzija 90/215 cm</t>
  </si>
  <si>
    <t>Dobava in montaža notranjih enokrilnih vrat: vgrajena so v alu okvir v barvi po izbiri arhitekta, v steni iz mavčnokartonastih plošč, vratno krilo je leseno, polni, gladki, obojestransko obloženo s plemenito oblogo kot npr. Max v barvi po izbiri arhitekta, po vzorcu proizvajalca, krilo je opremljeni z ABS zaključki, obojestranska tipska kljuka po izbiri arhitekta kot npr. Hoppe, deljeni ščit, cilindrična ključavnica, tesnilna guma, prezračevalna rešetka po projektu strojnih instalacij, talni stoper.</t>
  </si>
  <si>
    <t>V15R - leva, vgradna dimenzija 90/215 cm</t>
  </si>
  <si>
    <t>V16 - leva, vgradna dimenzija 90/277 cm</t>
  </si>
  <si>
    <t>Dobava in montaža vhodnih enokrilnih PVC vrat z nadsvetlobo: toplotna prehodnost vrat Ud&lt;0.9 W/m2K, RAL montaža, krilo 5 ali 6 komorno z dvojnim silikonskim tesnilom, barva po barvni študiji in vzorcih proizvajalca, oblika zasteklitve po shemi in vzorcih proizvajalca, steklo troslojni izolativni termopan, nadsvetloba navadno steklo, stranska zasteklitev zunaj in notri kaljeno steklo, nizek prag, max. višina 10 mm, ki mora biti z notranje strani poglobljen v tlak, okovje tipsko protivlomno z enoročnim odpiranjem, min. 3 tečaji, samozapiralo v tečajih, nogica za zaustavitev vrat, odpiranje navzven, klasično po vertikali, smer po shemi in načrtu, vrata morajo imeti na strani, kjer so nameščeni tečaji, zaščito pred poškodbo prstov na rokah, elektro ključavnica vezana na domofon, cilindrična z varnostnim sistemskim ključem, antipanik kljuka znotraj in zunaj tipska iz eloksiranega ALU (evakuacijska vrata), stranska razširitvena profil dim. 25mm - glej shemo, zaključki na notranjih špaletah iz PVC profila - glej shemo, POSEBNOST: vrata vgrajena na PURENIT, ki se ga od zunaj hidroizolira in hidroizolacijo priključi na horizontalno hidroizolacijo.</t>
  </si>
  <si>
    <t>V17 - leva, vgradna dimenzija 100/305 cm</t>
  </si>
  <si>
    <t>PV1 - leva, vgradna dimenzija 90/277 cm</t>
  </si>
  <si>
    <t>PV2 - leva, vgradna dimenzija 120/215 cm</t>
  </si>
  <si>
    <t>Dobava in montaža vhodnih dvokrilnih PVC vrat z nadsvetlobo: toplotna prehodnost vrat Ud&lt;0.9 W/m2K, RAL montaža, krilo 5 ali 6 komorno z dvojnim silikonskim tesnilom, barva po barvni študiji in vzorcih proizvajalca, oblika zasteklitve po shemi in vzorcih proizvajalca, steklo troslojni izolativni termopan, nizek prag, max. višina 10 mm, ki mora biti z notranje strani poglobljen v tlak, okovje tipsko protivlomno z enoročnim odpiranjem, min. 3 tečaji, samozapiralo v tečajih, nogica za zaustavitev vrat, odpiranje navzven, klasično po vertikali, smer po shemi in načrtu, vrata morajo imeti na strani, kjer so nameščeni tečaji, zaščito pred poškodbo prstov na rokah, prezračevalna rešetka dimenzije kot na obstoječih vratih, cilindrična ključavnica z varnostnim sistemskim ključem, obojestranska tipska kljuka iz eloksiranega ALU, stranska razširitvena profila dim. 25mm - glej shemo, zaključki na notranjih špaletah iz PVC profila - glej shemo, POSEBNOST: vrata vgrajena na PURENIT, ki se ga od zunaj hidroizolira in hidroizolacijo priključi na horizontalno hidroizolacijo.</t>
  </si>
  <si>
    <t>V18 - leva, vgradna dimenzija 180/277 cm</t>
  </si>
  <si>
    <t>PSJD1 - vgradna dimenzija 150/338 cm</t>
  </si>
  <si>
    <t>Dobava in montaža večkrilnega PVC okna: toplotna prehodnost okna Uw&lt;0.9 W/m2K, RAL montaža, krilo 5 ali 6 komorno z dvojnim silikonskim tesnilom, barva po barvni študiji in vzorcih proizvajalca, steklo troslojni izolativni termopan, notri in zunaj navadno steklo, zunanja polica eloksiran ALU s PVC zaključki, širina 150mm, dolžima po shemi in načrtih, notranja polica HPL laminat polica iz visoko oplemenitene vodoodporne iverice, brez stranksih zaključkov, sprednji rob dvojno zaokrožen, d 17-20mm, š 180mm, dolžima po shemi in načrtih,  barva bela, zunanja senčila niso predvidena, notranja senčila "PLISE" iz poliestrne izolacijske zatemnitvene tkanine, impregnirane z antistatičnim premazom, ki preprečuje nabiranje prahu, pololive tipske eloksiran ALU, okovje tipsko protivlomno z enoročnim odpiranjem, odpiranje kombinirano, smer po shemi in načrtu, pozicija kljuke največ 150cm od gotovega tlaka oz. 30cm nad spodnjim robom okna, zaključki na notranjih špaletah iz PVC profila - glej shemo.</t>
  </si>
  <si>
    <t>O1 - štirikrilno, vgradna dimenzija 600/185 cm</t>
  </si>
  <si>
    <t>O2 - štirikrilno, vgradna dimenzija 600/185 cm</t>
  </si>
  <si>
    <t>O3 - štirikrilno, vgradna dimenzija 600/65 cm</t>
  </si>
  <si>
    <t>SEF1 - vgradna dimenzija 2280+128/315 cm</t>
  </si>
  <si>
    <t>FASADERSKA DELA</t>
  </si>
  <si>
    <t>Dobava in polaganje plastičnih kotnih letev, višne 8 cm.</t>
  </si>
  <si>
    <t>Dobava in izdelava zaščite betonskih površin z YUPOX-PB-VD epoksidnim premazom (vodna disperzija), z ustrezno pripravo nove betonske podlage.</t>
  </si>
  <si>
    <t>Dobava in izdelava zaščite betonskih površin z YUPOX-PB-VD epoksidnim premazom (vodna disperzija), z ustrezno pripravo obstoječe betonske podlage.</t>
  </si>
  <si>
    <t>Dobava in izdelava obstenske obrobe z zaokrožnico iz kvalitetne keramike v tipu in kvaliteti po izbiri arhitekta, vključno z ustrezno pripravo podlage.</t>
  </si>
  <si>
    <t>Izdelava horizontalnih oblog stropov iz mavčno kartonskih plošč, vključno s tipsko nosilno podkonstrukcijo pritrjeno z žičnimi obešali v obstoječ betonski strop, enoslojno enostransko zaprto, debelina plošč 12,5 mm, z vsemi potrebnimi izrezi za svetila, elektrčne instalacije za šibki in jaki tok, strojne instalacije prezračevanja, hlajenja in ogrevanja ter vsemi potrebnimi tipskimi revizijskimi odprtinami.</t>
  </si>
  <si>
    <t>Slikanje novih stropov iz mavčno kartonskih plošč s pol disperzijsko barvo, s predhodnim bandažiranjem, 2x kitanjem in glajenjem površine.</t>
  </si>
  <si>
    <t>Slikanje obstoječih betonskih stropov s pol disperzijsko barvo, s predhodnim premazom z emulzijo za boljši oprijem, 2x kitanjem in glajenjem površine.</t>
  </si>
  <si>
    <t>Slikanje obstoječih ometanih sten s pol disperzijsko barvo, s predhodnim premazom z emulzijo za boljši oprijem, 2x kitanjem in glajenjem površine.</t>
  </si>
  <si>
    <t>VSTAVLJANJE 
nadometne elektro instalacije v zaščitno cev, ki bo vgrajena v izolacijo fasade oz. stropa - povezave luči, razdelilnih doz, zvoncev… zajeti tudi demontažo obstoječih nadometnih cevi
Pozicija stene in strop kletne etaže 3.niza severne in zahodne fasade.</t>
  </si>
  <si>
    <t>ODSTRANITEV IN PONOVNA MONTAŽA TER PRIKLOP PO KONČANIH DELIH  
neonska luč s kovinsko mrežasto zaščito
pozicija klet 3.niz strop pred zahodno in severno fasado.</t>
  </si>
  <si>
    <t>ODSTRANITEV TER PONOVNA MONTAŽA TER PRIKLOP PO KONČANIH DELIH 
nadometna razdelilna doza  
pozicija klet 3.niz zahodna fasada.</t>
  </si>
  <si>
    <t>ODSTRANITEV TER PONOVNA MONTAŽA TER PRIKLOP PO KONČANIH DELIH 
nadometno stikalo - zvonec 
pozicija klet 3.niz zahodna fasada.</t>
  </si>
  <si>
    <t>Izvedba kompletne fasadne obloge oznake Zid Z3 (stranske špalete zunanjega nosilnega zidu - vhodi),  v komplet sestavi : 
- Tankoslojna kontaktna fasada deb. 1,0 cm, v sestavi: silikonski zaključni sloj granulacije 1,5mm, impregnacija fasadnega lepila, osnovno fasadno lepilo npr. Röfix unistar light z dvojno armirno mrežico, zaključni sloj npr. Röfix silikon protect. Barva po izbiri projektanta 
- Toplotna izolacija deb. 5,0 cm, kamena volna npr. FKD-S thermal 035 [Toplotna prevodnost = min. 0.035 W/(m.K)] lepljena in sidrana na obstoječo fasado.</t>
  </si>
  <si>
    <t>Slikanje predhodno poslikanih površin sten z zaščitno barvo - Domflok ali podobno, v teksturi po izboru arhitekta, do višine 1,50 m.</t>
  </si>
  <si>
    <t>Dvostranski gladki opaž ravnih pasovnih temeljev zasteklenega hodnika z opažnimi ploščami in deskami, opaženje, razopaženje in čiščenje.</t>
  </si>
  <si>
    <t>Dvostranski gladki opaž ravnih sten opornih zidov z opažnimi ploščami in deskami, opaženje, razopaženje in čiščenje.</t>
  </si>
  <si>
    <t>Dvostranski gladki opaž ravnih pasovnih temeljev jaška za klimat z opažnimi ploščami in deskami, opaženje, razopaženje in čiščenje.</t>
  </si>
  <si>
    <t>Dvostranski gladki opaž ravnih sten jaška za klimat z opažnimi ploščami in deskami, opaženje, razopaženje in čiščenje.</t>
  </si>
  <si>
    <t>Izdelava, dobava in montaža nosilne konstrukcije zunanje vhodne nadstrešnice, izdelane iz tipskih jeklenih nosilnih profilov HOP 120/60/4 mm, po izračunu gradbenih konstrukcij, vključno s podložnimi pločevinami, pritrdilnim materialom in ustrezno protikorozijsko in dekorativno zaščito po veljavnih standardih. Količina je ocenjena!</t>
  </si>
  <si>
    <t>Planiranje in utrjevanje dna gradbene jame zasteklenega hodnika do ustrezne zbitosti 60 Mpa.</t>
  </si>
  <si>
    <t>Strojno-ročni (70:30) izkop zemljine III. Ktg, za gradbeno jamo in temelje zasteklenega hodnika s sprotnim nakladanjem na kamione in odvozom izkopanega materiala na stalno deponijo v razdalji do 5 km ter plačilom komunalne takse.</t>
  </si>
  <si>
    <t>Strojno-ročni (70:30) izkop zemljine III. Ktg, za gradbeno jamo in temelje zunanjega jaška za klimat s sprotnim nakladanjem na kamione in odvozom izkopanega materiala na stalno deponijo v razdalji do 5 km ter plačilom komunalne takse.</t>
  </si>
  <si>
    <t>Planiranje in utrjevanje dna gradbene jame jaška za klimat do ustrezne zbitosti 60 Mpa.</t>
  </si>
  <si>
    <t>Dobava in vgrajevanje naravnega tampona kot nasip pod temelji in ob temeljih zasteklenega hodnika, kot podlaga pod podložnim betonom za talno ploščo in kot podlaga pod asfaltom na zunanjih površinah, z utrjevanjem v plasteh do predpisane trdnosti 60MPa.</t>
  </si>
  <si>
    <t>Dobava in vgrajevanje naravnega tampona kot nasip med temelji jaška za klimat, kot podlaga za talno ploščo, z utrjevanjem v plasteh do predpisane trdnosti 60MPa.</t>
  </si>
  <si>
    <t>zasip z delom izkopanega materiala ob temeljih jaška za klimat, do nivoja zunanje ureditve, z utrjevanjem v plasteh do predpisane trdnosti in posejanjem travnega semena.</t>
  </si>
  <si>
    <t>OPOMBE ZA VSE POSTAVKE:</t>
  </si>
  <si>
    <t>Izdelava cementnega estriha - mikro armirane podloge debeline 3.7 cm, vključno s PE folijo, raztezanje ravnanje in nabijanje podloge ter zagladitev, kot podlaga za izvedbo samorazlivnega epoksi tlaka.</t>
  </si>
  <si>
    <t>Kompletna izvedba novega INOX smardotesnega pokrova z možnostjo vgradnje finalnega tlaka iz keramike. Izvedba novega pokrova na obstoječem peskolovu. V ceni zajeti vsa dela vključno s finalno obdelavo.</t>
  </si>
  <si>
    <t>Slikanje obstoječega betonskega stropa v povezovalnem hodniku v kleti s pol disperzijsko barvo, s predhodnim premazom z emulzijo za boljši oprijem, 2x kitanjem in glajenjem površine.</t>
  </si>
  <si>
    <t>Dobava in izvedba litega tlaka iz samorazlivne epoksidne mase v debelini 3mm , izvedeno na finozaglajen cementni estrih, komplet z ustrezno pripravo in izravnavo podlage. Vključno z izravnalno maso in tipsko epoksi zaokrožnico. Barva po izboru projektanta. Povezovalni hodnik klet.</t>
  </si>
  <si>
    <t>Slikanje obstoječih ometanih sten v povezovalnem hodniku v kleti s pralno obstojno disperzijsko barvo (kot npr. Latex), s predhodnim premazom z emulzijo za boljši oprijem, 2x kitanjem in glajenjem površine.</t>
  </si>
  <si>
    <t>Barvanje obstoječih kovinskih stopniščnih ograj 2x z akrilno barvo, vključno z ustrezno pripravo podlage.</t>
  </si>
  <si>
    <t>Rezanje, dolbljenje in odstranitev finalnih tlakov (keramit v malti); v skupni debelini 4 cm.</t>
  </si>
  <si>
    <t>Dobava in polaganje kvalitetne nedrseče talne keramike ganitogres, protidrsni razred R11, v tipu, kvaliteti in vzorcu po navodilih arhitekta, na lepilo, stikifugirani s fugirno maso, nabavna cena keramike do 25,00 €, vključno s pripravo podlage in stičenjem.</t>
  </si>
  <si>
    <t>Izdelava obstenske obrobe iz kvalitetne nedrseče talne keramike, enake kot talna keramika, višine 10 cm, stiki fugirani s fugirno maso, vključno z ustrezno pripravo podlage.</t>
  </si>
  <si>
    <t>Dobava in polaganje kvalitetne stenske keramike v tipu, kvaliteti in vzorcu po navodilih arhitekta, stiki fugirani s fugirno maso, v notranjih prostorih do višine 2,10 m, vključno z vsemi tipskimi fazonskimi elementi in vogalnimi letvicami.</t>
  </si>
  <si>
    <t>Dobava in polaganje kvalitetne stenske keramike v tipu, kvaliteti in vzorcu po navodilih arhitekta, stiki fugirani s fugirno maso, v notranjih prostorih do višine 2,00 m, vključno z vsemi tipskimi fazonskimi elementi in vogalnimi letvicami.</t>
  </si>
  <si>
    <t>PV3 - leva, vgradna dimenzija 90/218 cm</t>
  </si>
  <si>
    <t>Dobava in montaža enokrilnih požarnih ALU vrat z nadsvetlobo: požarna odpornost EI30, vgrajenih v alu okvir v barvi po izbiri arhitekta, vratno krilo je leseno, polno, gladko, obojestransko obloženo s plemenito oblogo kot npr. Max v barvi po izbiri arhitekta in vzorcu proizvajalca ali ustrezno podobno, oblika zasteklitve po shemi in vzorcih proizvajalca, steklo enojno, kaljeno, požarno varno EI30, vrata morajo imeti na strani, kjer so nameščeni tečaji, zaščito pred poškodbo prstov na rokah, okovje tipsko, z enoročnim odpiranjem, min. 3 tečaji, ključavnica cilindrična z varnostnim sistemskim ključem, samozapiralo v tečajih, odpiranje v smeri evakuacije, antipanik kljuka v smeri evakuacije, na nasprotni smeri kljuka tipska kot npr. Hoppe z deljenim ščitom, ekspanzijsko tesnilo, talni stoper, vrata morajo imeti certifikat za požarno odpornost.</t>
  </si>
  <si>
    <t>Dobava in polaganje talne obloge iz naravnega kavčuka, kot npr. DLW linolej ali ustrezno podobno, debeline 2,5 mm, na lepilo.</t>
  </si>
  <si>
    <t>Izdelava predelnih sten iz vlago odpornih mavčno kartonskih plošč, vključno z enojno tipsko kovinsko nosilno podkonstrukcijo in vmesno toplotno izolacijo iz mineralne volne in parno zaporo z ALU folijo, dvoslojno dvostransko zaprto, skupna debelina stene 15,0 cm, Rw=54dB. Kot npr. sistem Knauf pregradnih sten W112 ali ustrezno podobno.</t>
  </si>
  <si>
    <t>Izdelava predelnih sten iz vlago odpornih mavčno kartonskih plošč, vključno z enojno tipsko kovinsko nosilno podkonstrukcijo in vmesno toplotno izolacijo iz mineralne volne in parno zaporo z ALU folijo, dvoslojno dvostransko zaprto, skupna debelina stene 12,5 cm, Rw=54dB. Kot npr. sistem Knauf pregradnih sten W112 ali ustrezno podobno.</t>
  </si>
  <si>
    <t>Izdelava predelnih sten iz vlago odpornih mavčno kartonskih plošč, vključno z enojno tipsko kovinsko nosilno podkonstrukcijo in vmesno toplotno izolacijo iz mineralne volne in parno zaporo z ALU folijo, dvoslojno dvostransko zaprto, skupna debelina stene 10,0 cm, Rw=54dB. Kot npr. sistem Knauf pregradnih sten W112 ali ustrezno podobno.</t>
  </si>
  <si>
    <t>Izdelava predelnih sten iz mavčno kartonskih plošč, vključno z enojno tipsko kovinsko nosilno podkonstrukcijo in vmesno toplotno izolacijo iz mineralne volne, dvoslojno dvostransko zaprto, skupna debelina stene 15,0 cm, Rw=54dB. Kot npr. sistem Knauf pregradnih sten W112 ali ustrezno podobno.</t>
  </si>
  <si>
    <t>Izdelava predelnih sten iz ognje odpornih mavčno kartonskih plošč, vključno z enojno tipsko kovinsko nosilno podkonstrukcijo in vmesno toplotno izolacijo iz mineralne volne, dvoslojno dvostransko zaprto, skupna debelina stene 15,0 cm, ognjeodpornosti EI 60. Rw=54dB. Kot npr. sistem Knauf pregradnih sten W112 ali ustrezno podobno.</t>
  </si>
  <si>
    <t>Izvedba kompletne obloge cokla oznake Zid C2 (cokel in temeljni zid AB sten pri zunanjem jašku za klimat), v komplet sestavi : 
- Zaključni sloj fasade deb. 0,5 cm   akrilni omet izdelan iz večbarvnega naravnega marmornega granulata  v višini 145,0 cm od vrha cokla (npr. Kulirplast)   barva po izbiri projektanta 
- Toplotna izolacija deb.  15,0 cm  XPS ekstrudiran polistiren [min. 0.034 W/(m.K), min.30kg/m3], robovi s preklopom, višine do 90,0 cm (npr.: Styrodur 2800C ali podobno).</t>
  </si>
  <si>
    <t>Izvedba kompletne obloge cokla oznake Zid C1 (cokel in temeljni zid AB sten), v komplet sestavi : 
- Zaščita toplotne izolacije s PE gumbasto folijo 
- Toplotna izolacija deb.  5,0 cm  XPS ekstrudiran polistiren [min. 0.034 W/(m.K), min.30kg/m3], robovi s preklopom, višine do 90,0 cm (npr.: Styrodur 2800C ali podobno).</t>
  </si>
  <si>
    <t>Izvedba kompletne obloge cokla oznake Zid C1 (cokel in temeljni zid AB sten), v komplet sestavi : 
- Zaključni sloj fasade deb. 0,5 cm   akrilni omet izdelan iz večbarvnega naravnega marmornega granulata  v višini 15,0 cm od vrha cokla (npr. Kulirplast)   barva po izbiri projektanta 
- Toplotna izolacija deb.  5,0 cm  XPS ekstrudiran polistiren [min. 0.034 W/(m.K), min.30kg/m3], robovi s preklopom, višine do 90,0 cm (npr.: Styrodur 2800C ali podobno).</t>
  </si>
  <si>
    <t xml:space="preserve">Vratno okovje tipsko protivlomno z enoročnim odpiranjem, min. 3 tečaji, vrata morajo imeti na strani, kjer so nameščeni tečaji, zaščito pred poškodbo prstov na rokah, samozapiralo v tečajih, nogica za zaustavitev vrat, elektro ključavnica vezana na domofon, cilindrična z varnostnim sistemskim ključem, spodnje zaključke vrat je potrebno izvesti po DIN 18024 "gradnja brez ovir", DIN 18025. Spodnji zaključek vrat mora biti opremljen z avtomatskim tesnilom, ki se med procesom zapiranja samodejno spusti, vrata so opremljena s samozapiralom v tečajih in nogica za zaustavitev vrat. Na vratnih elementih so vgrajeni horizontalni odbojniki za vozičke (višina odbojnika je odvisna od višine vozička).
</t>
  </si>
  <si>
    <t>Dobava in montaža enokrilnih požarnih ALU vrat: požarna odpornost EI30, vgrajenih v alu okvir v barvi po izbiri arhitekta, vratno krilo je leseno, polno, gladko, obojestransko obloženo s plemenito oblogo kot npr. Max v barvi po izbiri arhitekta in vzorcu proizvajalca ali ustrezno podobno, vrata morajo imeti na strani, kjer so nameščeni tečaji, zaščito pred poškodbo prstov na rokah, okovje tipsko, z enoročnim odpiranjem, min. 3 tečaji, ključavnica cilindrična z varnostnim sistemskim ključem, samozapiralo v tečajih, odpiranje v smeri evakuacije, antipanik kljuka v smeri evakuacije, na nasprotni smeri kljuka tipska kot npr. Hoppe z deljenim ščitom, ekspanzijsko tesnilo, vrata so stalno odprta (drži jih magnet), zaprejo se samo v primeru požara, proko javljalnikov požara in požarne centrale vrat (sistemska rešitev), vrata morajo imeti certifikat za požarno odpornost.</t>
  </si>
  <si>
    <t>Dobava in montaža požarne stene jaška dvigala z dvokrilnimi vrati EI30: stena jaška iz mavčnokartonastih plošč na tipski podkonstrukciji kot npr. Knauf W628 tip B, EI60, enojna podkonstrukcija s stenskim C profilom 50x50x6mm in dvoslojno oblogo iz požarnima ploščama Knauf, deb. 2x15mm, vratno krilo in okvir požarne odpornosti EI30 - brušena nerjaveča pločevina po načrtu dvigala, barva po barvni študiji in vzorcih proizvajalca, okovje tipsko z enoročnim odpiranjem, samozapiralo v tečajih, nogica za zaustavitev vrat, odpiranje navzven, klasično po vertikali, smer po shemi in načrtu, cilindrična ključavnica z varnostnim sistemskim ključem, enostranska kljuka iz eluksiranega ALU, ekspanzijsko tesnilo.</t>
  </si>
  <si>
    <t>Izdelava predelnih sten iz ognje odpornih mavčno kartonskih plošč, vključno z enojno tipsko kovinsko nosilno podkonstrukcijo in vmesno toplotno izolacijo iz mineralne volne, dvoslojno dvostransko zaprto, skupna debelina stene 10,0 cm, ognjeodpornosti EI 30. Rw=54dB. Kot npr. sistem Knauf pregradnih sten W112 ali ustrezno podobno.</t>
  </si>
  <si>
    <t>ELEKTRO MONTAŽNA DELA</t>
  </si>
  <si>
    <t>Razna dodatna dela, obračun po dejanskih stroških z vpisom v gradbeni dnevnik in potrditvijo nadzornika. Rezervirana vsota 10% gradbenih in zaključnih del.</t>
  </si>
  <si>
    <t>Razna gradbena pomoč v delu pri obrtniških in instalacijskih delih potrjenih s strani investitorja in pooblaščenega nadzornika.</t>
  </si>
  <si>
    <t>Izdelava, dobava in montaža kovinske ograje z dvokrilnimivrati, pri zunanjem jašku klimata, izdelane iz tipskih jeklenih nosilnih profilov HOP 40/40/3mm in vmesnih polnil iz ploščatega jekla 20/2 mm, po izračunu gradbenih konstrukcij, vključno s podložnimi pločevinami, vsem potrebnim okovjem, kljuko s cilindrično ključavnico, pritrdilnim materialom in ustrezno protikorozijsko in dekorativno zaščito po veljavnih standardih. Količina je ocenjena!</t>
  </si>
  <si>
    <t>Vrtca Zelena jama, enote Vrba, Brodarjev trg 8</t>
  </si>
  <si>
    <t>Dobava in montaža vhodnih enokrilnih PVC vrat z nadsvetlobo: toplotna prehodnost vrat Ud&lt;0.9 W/m2K, RAL montaža, krilo 5 ali 6 komorno z dvojnim silikonskim tesnilom, barva po barvni študiji in vzorcih proizvajalca, oblika zasteklitve po shemi in vzorcih proizvajalca, steklo troslojni izolativni termopan, nizek prag, max. višina 10 mm, ki mora biti z notranje strani poglobljen v tlak, okovje tipsko protivlomno z enoročnim odpiranjem, min. 3 tečaji, cilindrična ključavnica z varnostnim sistemskim ključem, odpiranje navzven, klasično po vertikali, smer po shemi in načrtu, kljuka znotraj in zunaj tipska iz eloksiranega ALU, stranski razširitvena profil dim. 25mm (toplotna izolacija špalete), zaključki na notranjih špaletah iz PVC profila - glej shemo, POSEBNOST: vrata vgrajena na PURENIT, ki se ga od zunaj hidroizolira in hidroizolacijo priključi na horizontalno hidroizolacijo.</t>
  </si>
  <si>
    <t>Izvedba fasadne STROPNE obloge - spodnji del balkona zahodne strani 3.niza v komplet sestavi: 
- Tankoslojna kontaktna fasada deb. 0,8 cm v sestavi: silikonski zaključni sloj granulacije 1,5mm, impregnacija fasadnega lepila, osnovno fasadno lepilo npr. Röfix unistar light z armirno mrežico, zaključni sloj npr. Röfix silikon protect. Barva po izbiri projektanta.
- Toplotna izolacija deb. 5,0cm, kamena volna npr. FKD-S 035 [Toplotna prevodnost =0.035 W/(m.K)] lepljena in sidrana na obstoječ strop.</t>
  </si>
  <si>
    <t>Izvedba kompletne fasadne obloge oznake Zid Z1 (zunanji nosilni  zid),  v komplet sestavi: 
- Tankoslojna kontaktna fasada deb.1,0 cm, v sestavi: silikonski zaključni sloj granulacije 1,5mm, impregnacija fasadnega lepila, osnovno fasadno lepilo npr. Röfix unistar light z dvojno armirno mrežico, zaključni sloj npr. Röfix silikon protect. Barva po izbiri projektanta.
- Toplotna izolacija deb. 10,0 cm, npr. kamena volna FKD-S thermal 035 [Toplotna prevodnost = min. 0.035 W/(m.K)] lepljena in sidrana na obstoječo fasado.</t>
  </si>
  <si>
    <t>KLET 1. NIZ</t>
  </si>
  <si>
    <t>V6R - leva, vgradna dimenzija 80/215 cm</t>
  </si>
  <si>
    <t>Dobava in izvedba litega tlaka iz samorazlivne epoksidne mase v debelini 3mm , izvedeno na finozaglajen cementni estrih, komplet z ustrezno pripravo in izravnavo podlage. Vključno z izravnalno maso in tipsko epoksi zaokrožnico. Barva po izboru projektanta. Hodnik klet (prostor 22 in 23).</t>
  </si>
  <si>
    <t xml:space="preserve">Dobava in montaža steklenega elementa fasade: aluminijasti okenski sistem kot npr. SCHUCO AWS 70.HI: 70mm osnovne globine podboja in 80mm globine krila, z večprekatnim sredinskim tesnilom in poglobljenimi steklitvenimi tesnili, ki preprečujejo kroženje zraka iz hladne na toplo površino profila, toplotna izolativnost Uw=1,1 W/m2K, EPDM tesnila po DIN 7863, steklo: dvoslojni izolacijski termopan, barva po barvni študiji in vzorcih proizvajalca, oblika zasteklitve po shemi in vzorcih proizvajalca, parapeti so iz polnil iz alu sendvič elementov, kljuke pololive, tipske, eloksiran ALU, okensko okovje tipsko, skrito, protivlomno z enoročnim odpiranjem, odpiranje kombinirano, smer po shemi in načrtu, pozicija kljuke največ 150 cm od gotovega tlaka, kljuka za odpiranje nadsvetlob mora imeti podaljšek na dosegu roke, enokrilna in dvokrilna vrata imajo sistemsko okovje kot npr. Schuco, trojno zaklepanje, dvokrilna vrata so evakuacijska, zato imajo z notranje strani antipanik kljuko, z zunanje pa iz inox cevi ∅30mm trikrat vpeto v okvir krila, enokrilna vrata imajo z notranje strani tipsko kljuko po izbiri arhitekta kot npr. Hoppe, z zunanje strani pa iz inox cevi ∅30mm trikrat vpeto v okvir krila, odpiranje vrat navzven, klasično po vertikali, smer po shemi in načrtu.
</t>
  </si>
  <si>
    <t>Izvajalec je dolžan preveriti posamezne elemente ali dele zgradbe v vseh načrtih projekta.  Morebitna neskladja med posameznimi načrti (arhitektura gradbenih konstrukcij, strojne in elektro instalacije, zunanja ureditev...), je potrebno nemudoma sporočiti odg. vodji projekta. Samovoljno prilagajanje projekta ni dovoljeno.</t>
  </si>
  <si>
    <t>Vse preboje je potrebno uskladiti z načrti elektro instalacij, strojnih instalacij in arhitekture. Preboje je izvajalec dolžan preveriti pred začetkom  izvedbe betonskih del (zanašanje in sklicevanje izklučno na armaturni načrt ali načrt arhitekture ni dovoljeno).</t>
  </si>
  <si>
    <t>Investitor:</t>
  </si>
  <si>
    <t>1000 LJUBLJANA</t>
  </si>
  <si>
    <t>Objekt:</t>
  </si>
  <si>
    <t>Vrsta projektne dokumentacije:</t>
  </si>
  <si>
    <t>Številka načrta:</t>
  </si>
  <si>
    <t>POPIS MATERIALA IN DEL</t>
  </si>
  <si>
    <t>(za vse postavke velja dobava in montaža)</t>
  </si>
  <si>
    <t>Pri izdelavi ponudbe je potrebno upoštevati:
- Dobava in montaža opreme na položeno, označeno in preizkušeno inštalacijo
- Spuščanje sistema v pogon
- Šolanje uporabnika
- Predaja originalne proizvajalčeve dokumentacije, meritve, certifikati,...
- Prevozi in transportni stroški
- Drobni (doze, sponke,...) in vezni material                                                                                        - Vsa hrupna in dela, ki povzročajo hrup, dim ali pa so moteča za osebje Vrtca (hišni red) je potrebno izvajati samo skladno z  osebjem Vrtca ter nadzorom</t>
  </si>
  <si>
    <t>1. EL. INŠTALACIJE ZA JAKI TOK</t>
  </si>
  <si>
    <t>1.1 Svetilke</t>
  </si>
  <si>
    <t>Vse svetilke (izgled in tehnične karakteristike) mora pred vgradnjo  potrditi arhitekt in predstavnik naročnika - obvezna dostava vzorcev v potrditev!</t>
  </si>
  <si>
    <t>POZ.</t>
  </si>
  <si>
    <t>OPIS</t>
  </si>
  <si>
    <t>ENOTA</t>
  </si>
  <si>
    <t>KOL.</t>
  </si>
  <si>
    <t>CENA/ENOTO</t>
  </si>
  <si>
    <t>SKUPNA CENA</t>
  </si>
  <si>
    <t>~ ohišje iz poliestra ojačanega s steklenimi vlakni uporaba za ekstremne pogoje</t>
  </si>
  <si>
    <t>~ neto svetlobni tok 4500 lm s sistemsko močjo 35W</t>
  </si>
  <si>
    <t>~ Opalizirana  PMMA kappa</t>
  </si>
  <si>
    <t>~ Širokosnopna optika</t>
  </si>
  <si>
    <t>~ Vključno z hitromontažnimi stremeni iz nerjavnega jekla za montažo na strop ali visečo montažo</t>
  </si>
  <si>
    <t>~ CRI&gt;= 80, barva svetlobe 4000K, EVG</t>
  </si>
  <si>
    <t>~ Zaščitna stopnja IP 65</t>
  </si>
  <si>
    <t>~ Temperaturno območje: -20°C do +35°C</t>
  </si>
  <si>
    <t>~ Življenjska doba: 50.000h @ 25°C (L80/B50)</t>
  </si>
  <si>
    <t>~ Svetilke z ožičenjem brez halogenih materialov</t>
  </si>
  <si>
    <t>~ 5 letna garancija</t>
  </si>
  <si>
    <t>~ Zaščitni razred I</t>
  </si>
  <si>
    <t>~ Certifikat IFS, ENEC, VDE</t>
  </si>
  <si>
    <t>SVETILKE VARNOSTNE RAZSVETLJAVE:</t>
  </si>
  <si>
    <t>Meritve osvetljenosti splošne in varnostne razsvetljave izdaja certifikata, …</t>
  </si>
  <si>
    <t>SKUPAJ</t>
  </si>
  <si>
    <t>1.2 Instalacijski material</t>
  </si>
  <si>
    <t>1</t>
  </si>
  <si>
    <t>navadno</t>
  </si>
  <si>
    <t>izmenično</t>
  </si>
  <si>
    <t>navadno z LED indikatorjem</t>
  </si>
  <si>
    <t>2</t>
  </si>
  <si>
    <t>Infrardeci senzor npr. STEINEL IS 3360 (do 1000W), 10sek - 15min, 2 - 2000lx, 230V, 50Hz ali enakovreden</t>
  </si>
  <si>
    <t>3</t>
  </si>
  <si>
    <t>Enofazna podometna vticnica, 16A, 230V z zaščito proti dotiku; cenovni razred kot TEM Čatež Soft</t>
  </si>
  <si>
    <t>4</t>
  </si>
  <si>
    <t>Enofazna podometna vticnica, 16A, 230V z zaščito proti dotiku in pokrovom IP44; cenovni razred kot TEM Čatež; Soft</t>
  </si>
  <si>
    <t>5</t>
  </si>
  <si>
    <t>6</t>
  </si>
  <si>
    <t>7</t>
  </si>
  <si>
    <t>Vtičnica z vodoravnimi kontakti, za vgradnjo v parapetni kanal,  komplet z odgovarjajočo dozo veznim in pritrdilnim materialom</t>
  </si>
  <si>
    <t xml:space="preserve">250V, 16A, 1P+N+PE </t>
  </si>
  <si>
    <t>8</t>
  </si>
  <si>
    <t>Enofazni stalni priključek, podometne izvedbe, komplet z razvodnico,  16A, 230V, 50Hz</t>
  </si>
  <si>
    <t>9</t>
  </si>
  <si>
    <t>Trifazni stalni priključek, podometne izvedbe, komplet z razvodnico, 16A, 400V, 50Hz</t>
  </si>
  <si>
    <t>10</t>
  </si>
  <si>
    <t>Talni izpust zaključen s sponkami (enofazni ali trifazni)</t>
  </si>
  <si>
    <t>Troprekatni parapetni kanal 55/130, pločevinaste izvedbe, komplet z pokrovi, pregradami, koleni, spojkami in pomožnim spojnim materialom, tip Elba  AT ali enakovredno</t>
  </si>
  <si>
    <t>m</t>
  </si>
  <si>
    <t>Doza izenačevanje potenciala, podometna kovinska omara iz nerjaveče pločevine, zaščite IP 44, opremljena z Cu zbiralko za priklop vodnikov za izenačevanje potenciala, komplet z kabelskimi uvodnicami, drobnim, veznim in montažnim materialom, različnih dimenzij.</t>
  </si>
  <si>
    <t>Kabel Cu 0,6/1kV; položen delno na kabelske lestvice in police, uvlečen v inštalacijske cevi ustreznih presekov ter delno položen nadometno na distančne objemke, s potrebnimi kabelskimi čevlji, dozami, skobami in drobnim montažnim in veznim materialom:</t>
  </si>
  <si>
    <t>Kabel Cu 0,5kV; položen delno na kabelske lestvice in police, uvlečen v inštalacijske cevi ustreznih presekov ter delno položen nadometno na distančne objemke, s potrebnimi kabelskimi čevlji, dozami, skobami in drobnim montažnim in veznim materialom:</t>
  </si>
  <si>
    <t>Vodnik P-Y za izenačevanje potencialov in povezavo kovinskih mas, položen prosto ali uvlečen v predhodno položene instalacijske cevi</t>
  </si>
  <si>
    <t>Elektroinstalacijska cev, rebrasta, gibljiva, položena  podometno ali v tlaku</t>
  </si>
  <si>
    <t xml:space="preserve"> - i. c. fi 110 mm</t>
  </si>
  <si>
    <t xml:space="preserve"> - i. c. fi 50 mm</t>
  </si>
  <si>
    <t xml:space="preserve"> - i. c. fi 36 mm</t>
  </si>
  <si>
    <t xml:space="preserve"> - i. c. fi 23 mm</t>
  </si>
  <si>
    <t xml:space="preserve"> - i. c. fi 16 mm</t>
  </si>
  <si>
    <t>Elektroinstalacijska cev, samougasljiva, ravna</t>
  </si>
  <si>
    <t xml:space="preserve"> - PN fi 23 mm</t>
  </si>
  <si>
    <t xml:space="preserve"> - PN fi 16 mm</t>
  </si>
  <si>
    <t>Plastična gibljiva rebrasta cev, znotraj ojačena s spiralno zvito plastično žico,  raznih dimenzij 12-50 mm, komplet z začetnim in končnim elementom za priklop na uvodnico.
Proizvajalec: GEWISS ali podobno</t>
  </si>
  <si>
    <t>Kabelske police izdelane iz vročecinkane pločevine, kompletno s potrebnim veznim, spojnim in nosilnim materialom ter pokrovi po DIN50975/50976 z nanosom cinka 60-80um, višina 4cm. Kot naprimer ELBA</t>
  </si>
  <si>
    <t>300 mm</t>
  </si>
  <si>
    <t>200 mm</t>
  </si>
  <si>
    <t>100 mm</t>
  </si>
  <si>
    <t>Povezava kovinskih mas z vodnikom za izenačitev potencialov, komplet z ustreznimi objemkami in pritrdilnim materialom</t>
  </si>
  <si>
    <t>Ozemljilni trak Rf 30x3.5 mm; položeno v medstropvju ob kabelski polici komplet z ustreznimi objemkami</t>
  </si>
  <si>
    <t>Vertikalna zaščita VZ (Hermi d.o.o; ali enako) obstoječega strelovodnega odvoda</t>
  </si>
  <si>
    <t>Priključek kabla s tremi ali štirimi vodniki na naprave, ki so zajete v popisih v drugih načrtih (ventilatorji, požarne lopute, črpalke, tipala, ventili…).</t>
  </si>
  <si>
    <t>1.5in 2.5 mm2</t>
  </si>
  <si>
    <t>Priključek kabla z 7 do 14 vodniki na stikalni blok, priključno omarico naprave in termostat za ogrevanje in prezračevanje</t>
  </si>
  <si>
    <t>0.75 do 1.5 mm2</t>
  </si>
  <si>
    <t xml:space="preserve">Priključek kompaktnih naprav, ki imajo prigrajeno svojo elektro omaro in so zajete v popisu strojnih instalacij </t>
  </si>
  <si>
    <t>ventilatorji moči do 0,1kW</t>
  </si>
  <si>
    <t>ventilatorji moči do 3kW</t>
  </si>
  <si>
    <t>toplotna črpalka moči do 20kW</t>
  </si>
  <si>
    <t>Tesnjenje prehoda energetskih kablov, napajalnih, signalnih in krmilnih kablov  skozi stene na meji požarnih sektorjev v požarni odpornosti EI-90, izvedeno npr. s sistemom Flamro S90 ali enakovredno:</t>
  </si>
  <si>
    <t xml:space="preserve"> - velikosti odprtine do 20x20 cm</t>
  </si>
  <si>
    <t xml:space="preserve"> - velikosti odprtine do 40x20 cm</t>
  </si>
  <si>
    <t>Silikonska zaščita vseh odprtin in okvirjev pri vtičnicah in priključkih</t>
  </si>
  <si>
    <t xml:space="preserve">Zarisovanje, funkcionalni preizkus, označevanje vseh elementov (obvezno trajne oznake na vtičnicah stikalih, priključkih,...)in spuščanje v pogon </t>
  </si>
  <si>
    <t xml:space="preserve">SKUPAJ                         </t>
  </si>
  <si>
    <t>1.3 ELEKTRIČNI RAZDELILCI</t>
  </si>
  <si>
    <t>Razdelilnik – prostostoječe  elektro omare z montažno ploščo in ploščo za uvod kablov, dvojno zapiranje, izdelani iz dvakrat dekapirane pločevine, vrtljivi ročaj s 5 mm ključavnico z dvojno brado, pleskanje z osnovno in končno barvo s prašnim lakiranjem RAL 7032, tipsko preizkušeni (omara, nosilci, oprema, vezni element, zbiralke...), skladnost s standardi EN 50298 in EN 60439-1, za vgrajeno el. opremo EN 60947-2 in ISO 14001 (proizvajalec priloži ustrezne certifikate), zaščita IP 43, stopnja izoliranosti tokokrogov minimalno "2b", oznake vseh vgrajenih elementov skladno s shemo iz projekta PZI..., velikost omare mora zagotavljati cca 20% rezervnega prostora. Zmotraj posameznih omar je predvidena oprema Legrand ali enakovredna</t>
  </si>
  <si>
    <t xml:space="preserve">kpl </t>
  </si>
  <si>
    <t xml:space="preserve"> - bremensko stikalo N3-400A</t>
  </si>
  <si>
    <t xml:space="preserve">kos </t>
  </si>
  <si>
    <t xml:space="preserve"> - prenapetostni odvodnik PZH II V3+1</t>
  </si>
  <si>
    <t xml:space="preserve"> - varovalčni ločilnik SCHRACK velikost 00 do 160A, komplet z vložki</t>
  </si>
  <si>
    <t xml:space="preserve"> - varovalčni ločilnik TYTAN II do 63A, komplet z vložki</t>
  </si>
  <si>
    <t xml:space="preserve"> - instalacijski odklopnik do 25A 1p.</t>
  </si>
  <si>
    <t xml:space="preserve"> - instalacijski odklopnik do 25A 3p.</t>
  </si>
  <si>
    <t xml:space="preserve"> - tokovniki TT 250/5A</t>
  </si>
  <si>
    <t>~ zbiralka za ozemljitev</t>
  </si>
  <si>
    <t xml:space="preserve"> - vrstne sponke, uvodnice, drobni,</t>
  </si>
  <si>
    <t xml:space="preserve">   vezni in pritrdilni material</t>
  </si>
  <si>
    <t xml:space="preserve"> - bremensko stikalo N2-250A</t>
  </si>
  <si>
    <t xml:space="preserve"> - stikalo KG za izklop v sili s čelno pritrditvijo; vgradno za na vrata omarice, ročaj rdeč, maska rumena, možnost zaklepanja, kot tip: KG...B T203/01 E do 63A</t>
  </si>
  <si>
    <t xml:space="preserve"> - preklopno stikalo 1-0-2; 10A</t>
  </si>
  <si>
    <t xml:space="preserve"> - inštalacijski kontaktor R25-20; 25A, 3p.</t>
  </si>
  <si>
    <t xml:space="preserve"> - časovni rele - Digi Schrack 1-kanal</t>
  </si>
  <si>
    <t xml:space="preserve"> - vgradnja napajalnika za domofon</t>
  </si>
  <si>
    <t xml:space="preserve"> - vgradnja opreme za optimizacijo konične moči</t>
  </si>
  <si>
    <t xml:space="preserve"> - bremensko stikalo N2-125A</t>
  </si>
  <si>
    <t xml:space="preserve"> - zaščitno stikalo na diferenčni tok 125/0,03A</t>
  </si>
  <si>
    <t xml:space="preserve"> - zaščitno stikalo na diferenčni tok 63/0,03A</t>
  </si>
  <si>
    <t xml:space="preserve"> - zaščitno stikalo na diferenčni tok EFI-4 40/0,03A</t>
  </si>
  <si>
    <t xml:space="preserve"> - prenapetostni odvodnik HERMI; PZH II V3+1/275/50</t>
  </si>
  <si>
    <t xml:space="preserve"> - instalacijski odklopnik do 25A 1p.; 10 kA</t>
  </si>
  <si>
    <t xml:space="preserve"> - inštalacijski kontaktor R20-20; 20A, 1p.</t>
  </si>
  <si>
    <t xml:space="preserve"> - fotorele s fotosondo</t>
  </si>
  <si>
    <t xml:space="preserve"> - vgradnja napajlnika za domofon</t>
  </si>
  <si>
    <t xml:space="preserve"> - instalacijski odklopnik do 25A 3p.; 10 kA</t>
  </si>
  <si>
    <t>Dobava in montaža INOX priključne merilne omarice  kot tip: KPO-E4 dim. 950x1000x252 mm s stekli na vratih, ožičene in opremljene z:</t>
  </si>
  <si>
    <t>1 kpl montažna plošča z ločilno steno</t>
  </si>
  <si>
    <t>2 kos univerzalna števčna plošča</t>
  </si>
  <si>
    <t>1 kos letev merilne garniture MG-M</t>
  </si>
  <si>
    <t>1 kpl Cu zbiralnic L1, L2, L3 + PEN za F-6 E/F6 Cu 9 x M12/18 x M8 (2x M12)</t>
  </si>
  <si>
    <t>1 kos priključna letev</t>
  </si>
  <si>
    <t>2 kos vertikalni varovalčni ločilnik VL2/3</t>
  </si>
  <si>
    <t>1 kos vertikalni varovalčni ločilnik VL00/3</t>
  </si>
  <si>
    <t>3 kos talilni vložek 225A</t>
  </si>
  <si>
    <t>6 kos talilni vložek 250A</t>
  </si>
  <si>
    <t>3 kos talilni vložek 100A</t>
  </si>
  <si>
    <t>3 kos tokovni transformator TC6  250/5A žigosan</t>
  </si>
  <si>
    <t>1 kos prenapetostni odvodnik Protec B2SR; Iimp=12,5kA (v skladu s soglasjem)</t>
  </si>
  <si>
    <t>2 kos zračnik za omaro</t>
  </si>
  <si>
    <t>2 kos okno (makrolon)</t>
  </si>
  <si>
    <t>1 kos PVC predal A4 za sheme</t>
  </si>
  <si>
    <t>1 kpl prestavitev obstoječe merilne garniture</t>
  </si>
  <si>
    <t>1 kos hitro snemljiva zaščita zbiralnic</t>
  </si>
  <si>
    <t>2. EL. INŠTALACIJE ZA TELEKOMUNIKACIJE</t>
  </si>
  <si>
    <t>2.1 STRUKTURIRAN SISTEM TELEFONSKEGA IN PODATKOVNEGA OMREŽJA</t>
  </si>
  <si>
    <t>ZAHTEVE za kable:</t>
  </si>
  <si>
    <t>Kabli moraj biti  Cat 6A</t>
  </si>
  <si>
    <t>10 Gbit/s ready (vsaj 500 MHz)</t>
  </si>
  <si>
    <t>Podporajo naj 802.3af (PoE-Power over Ethernet)</t>
  </si>
  <si>
    <t>Kabli morajo biti tipa LSFROH (Low smoke free of halogen)</t>
  </si>
  <si>
    <t>Izvedene meritve vsekega posameznega komunikacijskega priključka</t>
  </si>
  <si>
    <t>Izvedbena dokumentacije s priloženimi meritvami iz prejšnje točke</t>
  </si>
  <si>
    <t>Vsi elementi ožičenja naj bodo oklopljeni in naj izpolnjujo zahteve Cat 6A</t>
  </si>
  <si>
    <t>Minimalno 10 let garancije na izvedbo in vgrajen material</t>
  </si>
  <si>
    <t>Optični priključni panel višine 1HE (UniRack)   12xLC; kot tip: OD-24/16 FCAPC SM komplet z optičnimi kasetami in zaključnimi kabli, možnost barvnega in fizičnega kodiranja (24), za povezave med glavnim in etažnim vozliščem.</t>
  </si>
  <si>
    <t>Priključni panel višine 1HE (delilnik UTP, polno zaseden),  z 24 priključki RJ45 Cat.6, možnost barvnega in fizičnega kodiranja, za zaključitev U/UTP kablov, možnost pritrditve stranskega organizatorja, vgrajen v 19˝ komunikacijsko omaro v komunikacijskem vozlišču</t>
  </si>
  <si>
    <t>Priključni kabel UTP kat.6, z AMP konektorji RJ45/RJ45, 1m</t>
  </si>
  <si>
    <t>Pritrditveni komplet za delilni panel,</t>
  </si>
  <si>
    <t>19" urejevalnik kablov, 1HE,</t>
  </si>
  <si>
    <t>Skupaj</t>
  </si>
  <si>
    <t>Komunikacijska vtičnica, s samozaporno protiprašno zaščito, komplet z odgovarjajočo dozo za podometno vgradnjo ali parapetni kanal oziroma v talno dozo</t>
  </si>
  <si>
    <t>vtičnica UTP, kat.6A, - (dvojna, komplet z ustreznimi konektorji) - parapetni kanal</t>
  </si>
  <si>
    <t>vtičnica UTP, kat.6A, - (dvojna, komplet z ustreznimi konektorji) - nadometna montaža</t>
  </si>
  <si>
    <t>vtičnica UTP, kat.6A, - (dvojna, komplet z ustreznimi konektorji) - podometna montaža</t>
  </si>
  <si>
    <t>vtičnica UTP, kat.6A, - (enojna, komplet z ustreznimi konektorji) - podometna montaža</t>
  </si>
  <si>
    <t>Telekomunikacijski instalacijski kabel položen na polico, kanal oz. uvlečen  v instalacijsko cev ali parapetni kanal (upoštevati zahteve navedene v uvodu)</t>
  </si>
  <si>
    <t>U/FTP 4x2x24 AWG, kat 6A</t>
  </si>
  <si>
    <t>Instalacijska plastična gibljiva rebrasta cev, položena podometno v , komplet z razvodnimi dozami in pritrdilnim materialom</t>
  </si>
  <si>
    <t>RBC 16</t>
  </si>
  <si>
    <t>RBC 23</t>
  </si>
  <si>
    <t>Instalacijska plastična cev, položena nadometno, komplet z razvodnimi dozami in pritrdilnim materialom</t>
  </si>
  <si>
    <t>PN 16</t>
  </si>
  <si>
    <t>Povezava naprav na položeno, označeno in preizkušeno instalacijo, meritve, naravnava parametrov in spuščanje sistema v pogon</t>
  </si>
  <si>
    <t>Sodelovanje skrbnika sistema univerzalnega ožičenja - upoštevti 10 ur + prihod na lokacijo</t>
  </si>
  <si>
    <t>2.2 PROTIVLOMNO VAROVANJE</t>
  </si>
  <si>
    <t>Sistem protivlomenga varovanja  se veže na obtoječo protivlomno centralo Vrtca</t>
  </si>
  <si>
    <t>Dodatni napajalnik, 12V, 1.5A</t>
  </si>
  <si>
    <t>Akumulator 12V / 12 Ah</t>
  </si>
  <si>
    <t>Modul za dodatnih 8 področij</t>
  </si>
  <si>
    <t>LCD tipkovnica, dvovrstični 32 znakovni prikazovalnik, slovenski jezik, možnost pregleda spomina dogodkov, LCD prikaz stanja sistema, funkcijske tipke, možnost programiranja sistema, pregled napak, enostavna uporaba.</t>
  </si>
  <si>
    <t>Senzor z vgrajenim infrardečim in mikrovalovnim zaznavanjem, digitalna mikroprocesorska obdelava signalov, nastavitev polja pokritja mikrovalovnega senzorja, pokritje 18*18m, 82 polj pokritja IR senzorja, napajanje 9.5-14.5V, tokovna poraba 30mA. Dva kakovostna senzorja v kombinaciji omogočata izredno zanesljivost delovanja. ANTIMASKING NAČIN DELOVANJA - prožen dodatni relejni izhod v primeru prekrivanja senzorja.</t>
  </si>
  <si>
    <t>Stropni ali stenski nosilec javljalnika gibanja</t>
  </si>
  <si>
    <t>Alarmni kabel 2x0,5+4x0,22 mm2, s polaganjem</t>
  </si>
  <si>
    <t>PN zaščitne inštalacijske cevi fi 16mm s pritrdilnim priborom ali NIK2 instalacijski kanal ali rebrasta podometna cev fi 23mm</t>
  </si>
  <si>
    <t>Montaža opreme na položene instalacije in zaključene kabelske povezave, izvedba povezave z obstoječo protivlomno centralo</t>
  </si>
  <si>
    <t>VSE SKUPAJ</t>
  </si>
  <si>
    <t>kpl.</t>
  </si>
  <si>
    <t>2.3 DOMOFON - govorna naprava</t>
  </si>
  <si>
    <t xml:space="preserve">Telekomunikacijski kabel položen delno podometno, delno uvlecen v instalacijske cevi, delno položen na kabelske police                                                 </t>
  </si>
  <si>
    <t xml:space="preserve">  ~ UTP cat 5       </t>
  </si>
  <si>
    <t xml:space="preserve">  ~ sistemski kabel</t>
  </si>
  <si>
    <t>Elektroinstalacijska cev, položena  podometno, nadometno ali v tlaku</t>
  </si>
  <si>
    <t xml:space="preserve">Montaža naprav, nastavitev parametrov, testiranje, spuščanje v pogon, primopredaja in poučitev pristojnega osebja o delovanju sistema </t>
  </si>
  <si>
    <t>2.4 JAVLJANJE POŽARA</t>
  </si>
  <si>
    <t>Pregled obstoječega sistema požarnega javljanja povsod tam kjer se bo izvajala rekonstrukcija</t>
  </si>
  <si>
    <t>Začasni izklop požarnega javljanja za čas rekonstrukcije na območju kletnih prostorov (programiranje centrale ob predhodni demontaži javljalnikov)</t>
  </si>
  <si>
    <t xml:space="preserve">Razširitveni vmesnik za širitev protipožarno centralo , omogoča širitev na 1 dodatno  adresibilno linijo </t>
  </si>
  <si>
    <t>Optični javljalnik dima -  s podnožjem</t>
  </si>
  <si>
    <t>Optični javljalnik dima -  s podnožjem in vgrajeno sireno</t>
  </si>
  <si>
    <t>Termični javljalnik požara 55 stC - s podnožjem</t>
  </si>
  <si>
    <t>Ročni javljalnik, adresibilni, v rdeči barvi, z LED signalizacijo alarma, s pokrovčkom</t>
  </si>
  <si>
    <t>Vmesnik 1x vhod/1x izhod za krmiljenje klimata - IZKLOP</t>
  </si>
  <si>
    <t>Vmesnik 1x vhod/1x izhod za krmiljenje  vrat - ODPIRANJE</t>
  </si>
  <si>
    <t>Tipka za izklop v sili v skladu z  SZPV 411; nadometna izvedba</t>
  </si>
  <si>
    <t>Držalni magnet do 300 kg</t>
  </si>
  <si>
    <t>Držalni magnet za požarna vrata teže 100 kg</t>
  </si>
  <si>
    <t>Sprostitvena tipka za požarna vrata</t>
  </si>
  <si>
    <t>Navadna tipka za odpiranje evakuacijskih vrat</t>
  </si>
  <si>
    <t>Označevanje ročnih javljalnikov in siren po SIST 1013 velikosti 10x10cm</t>
  </si>
  <si>
    <t>Označevanje elemetnov - nove adrese</t>
  </si>
  <si>
    <t>Kabel J-Y(St)Y 1x2x0.8 mm Brandmeldekabel LAPP kabel, rdeč,  s polaganjem</t>
  </si>
  <si>
    <t>Napajalni kabel NHXH 3x1,5 mm2 E30 s polaganjem v ustrezni cevi  oz. nadometno na objemke (upoštevati tudi objemke)</t>
  </si>
  <si>
    <t>Zatesnitev prehodov kablov med požarnimi  sektorji  z ognjeodporno  maso oz. vrečkami</t>
  </si>
  <si>
    <t>m2</t>
  </si>
  <si>
    <t>PN zaščitne negorljive inštalacijske cevi fi 16mm s pritrdilnim priborom ali NIK2 instalacijski kanal ali rebrasta podometna cev fi 23mm</t>
  </si>
  <si>
    <t>Montaža opreme na položene instalacije in zaključene kabelske povezave</t>
  </si>
  <si>
    <t>Tehnični pregled in pridobitev potrdila o brezhibnem delovanju vgrajenega sistema aktivne požarne zaščite s strani pooblaščene fizične ali pravne osebe</t>
  </si>
  <si>
    <t>2.5 OPTIMIZACIJA PORABE ELEKTRIČNE ENERGIJE V KUHINJI</t>
  </si>
  <si>
    <t>Centralna krmilna enota z LED zaslonom na dotik, za montažo na vrata razdelilnika s posluževanjem pri zaprtih vratih. Centralna enota naj omogoči priklop do 64 modulov. Vključno z napajalnikom 230/12V DC za napajanje centralne enote in distribuiranih modulov; Kot npr: Sicotronic tip: ZE5000 ali enakovredno</t>
  </si>
  <si>
    <t xml:space="preserve">LON pretvornik za merjenje aktivne moči na dovodnih kablih objekta (običajno vgrajeno v dovodni omari) Kot npr: Sicotronic tip: MU400LON ali enakovredno </t>
  </si>
  <si>
    <t>Modul z dvema izhodoma za priklop aparatov kuhinjske tehnologije za montažo na letev v razdelilniku R-KUH; Kot npr: Sicotronic tip: EAM-N ali enakovredno</t>
  </si>
  <si>
    <t>Programiranje in parametriranje centrale in modulov. Preizkus delovanja in spuščanje v pogon ter nastavitev optimalnega delovanja</t>
  </si>
  <si>
    <t>Energetski kabel s finožičnimi Cu vodniki z zmanjšano emisijo strupenih plinov - 1kV položen pretežno na kabelske police, delno v cevi</t>
  </si>
  <si>
    <t>FG70R 5x1.5  (za povezavo med EAM-N in priključeno napravo)</t>
  </si>
  <si>
    <t>Telekomunikacijski vodnik s PVC izolacijo in oklopom, položen pretežno na kabelske police, delno v cevi.</t>
  </si>
  <si>
    <t>JY(St)-Y 2x2x0.8 (za povezavo med EAM-N moduli in ZE5000)</t>
  </si>
  <si>
    <t>Instalacijska trda plastična gibljiva rebrasta cev, položena v opečni ali siporeks zid, ali tlak komplet z dozami in pritrdilnim materialom</t>
  </si>
  <si>
    <t>Proizvajalec: kot npr. Frankishe  ali enakovredno; Tip: FFKu-EM-F Highspeed ali enakovredno - raznih dimenzij</t>
  </si>
  <si>
    <t>Nadometna doza s sponkami za zaključitev kabla za optimizacijo, komplet z uvodnico za cev</t>
  </si>
  <si>
    <t>- doza cca 80x80mm</t>
  </si>
  <si>
    <t>3. POMOŽNA IN GRADBENA DELA</t>
  </si>
  <si>
    <t>Pregled obstoječega stanja iskanje vertikal in optimalnih tras za nove kable obvezno sodelovanje vzdrževalcev objekta</t>
  </si>
  <si>
    <t>Demontaža obstoječih elementov električnih inštalacij na območju predvidene kuhinje in hodnika, ki se na tem območju sanira (svetilke, vtičnice, stikala, tabloji, kabelske police, … komplet s kabli</t>
  </si>
  <si>
    <t>Demontaža kabelske priključne omarice na fasadi objekta; vse v skladu z navodili in pod nadzorom Elektra Ljubljana d.d.</t>
  </si>
  <si>
    <t>Demontaža glavne razdelilne omarice , komplet s predhodno prestavitvijo merilne garniture v priključno merilno omarico na fasadi</t>
  </si>
  <si>
    <t>Postavitev začasne omarice za priklop pritličnih el. razdelilcev in toplotne postaje z zakloniščem v kleti (6x odcep Tytan II 3x25A in glavno stikalo 100A; 3p.)</t>
  </si>
  <si>
    <t xml:space="preserve">Odvoz demontiranega materiala na deponijo; obvezna predložitev certifikata o odvozu in sortiranju odpadkov </t>
  </si>
  <si>
    <t xml:space="preserve">Sodelovanje predstavnika Elektro Ljubljana d.d. pri preklopih; upoštevati naročilo del </t>
  </si>
  <si>
    <t>Gradbena pomoč instalaterjem ( prebijanje, zazidava odprtin, vrtanje lukenj v steno ali strop do fi 100 mm - upoštevati kronsko vrtanje betonske stene fi 100mm debelina stene cca 30cm - 4 kosi)</t>
  </si>
  <si>
    <t>Dolblenje zidu - pretežno beton (kanal 10x5 cm) za potrebe električnih cevi in kablov</t>
  </si>
  <si>
    <t>m1</t>
  </si>
  <si>
    <t>Dolblenje fasade za potrebe vgradnje nove merilne omarice dimenzij: 950x1000x252 mm.</t>
  </si>
  <si>
    <t>ELEKTRO INSTALACIJE IN ELEKTRO OPREMA</t>
  </si>
  <si>
    <t>REKAPITULACIJA STROŠKOV</t>
  </si>
  <si>
    <t xml:space="preserve">1 EL.INŠTALACIJE ZA JAKI TOK  </t>
  </si>
  <si>
    <t xml:space="preserve">   1.1 SVETILKE</t>
  </si>
  <si>
    <t xml:space="preserve">   1.2 INSTALACIJSKI MATERIAL</t>
  </si>
  <si>
    <t xml:space="preserve">   1.3 ELEKTRIČNI RAZDELILCI</t>
  </si>
  <si>
    <t xml:space="preserve">    2.1 STRUKTURIRAN SISTEM TELEFONSKEGA IN PODATKOVNEGA OMREŽJA</t>
  </si>
  <si>
    <t xml:space="preserve">    2.2 PROTIVLOMNA NAPELJAVA</t>
  </si>
  <si>
    <t xml:space="preserve">    2.3 DOMOFON</t>
  </si>
  <si>
    <t xml:space="preserve">    2.4 JAVLJANJE POŽARA</t>
  </si>
  <si>
    <t xml:space="preserve">    2.5 OPTIMIZACIJA PORABE ELEKTRIČNE ENERGIJE V KUHINJI</t>
  </si>
  <si>
    <t>4. PROJEKT IZVEDENIH DEL - PID (3 izvodi)</t>
  </si>
  <si>
    <t>SKUPAJ vrednost - poglavje A:</t>
  </si>
  <si>
    <t>Popust v  %</t>
  </si>
  <si>
    <t>Vrednost popusta v EUR</t>
  </si>
  <si>
    <t>Skupaj vrednost s popustom brez DDV</t>
  </si>
  <si>
    <t>DDV 22% od osnove</t>
  </si>
  <si>
    <t>Vrednost z DDV</t>
  </si>
  <si>
    <t>ELEKTRO INSTALACIJE</t>
  </si>
  <si>
    <t>VRTETEC ZELENA JAMA</t>
  </si>
  <si>
    <t>ZVEZNA 24</t>
  </si>
  <si>
    <t>DOKONČANJE CELOVITE ENERGETSKE SANACIJE</t>
  </si>
  <si>
    <t>VRTCA ZELENA JAMA, ENOTA VRBA</t>
  </si>
  <si>
    <t>PZI – projekt zaizvedbo</t>
  </si>
  <si>
    <t>Za gradnjo:</t>
  </si>
  <si>
    <t>OBNOVA KUHINJE</t>
  </si>
  <si>
    <t>Odgovorni projektant tehnologije kuhinje:</t>
  </si>
  <si>
    <t>ATELJE KS d.o.o.</t>
  </si>
  <si>
    <t>Hafnerjevo naselje 17</t>
  </si>
  <si>
    <t>4220 Škofja Loka</t>
  </si>
  <si>
    <t>TP-46-2016</t>
  </si>
  <si>
    <t>Datum: December 2016</t>
  </si>
  <si>
    <t xml:space="preserve">TEHNOLOŠKA OPREMA  KUHINJE </t>
  </si>
  <si>
    <t>VRTEC ZELENA JAMA ENOTA VRBA</t>
  </si>
  <si>
    <t>A</t>
  </si>
  <si>
    <t>DODATNE ZAHTEVE, TEHNOLOŠKA OPREMA KUHINJE</t>
  </si>
  <si>
    <t>A1.      Priložena specifikacija opreme je dokončna in je v fazi ponujanja ni dovoljeno spreminjati (razen, če jo naročnik spremeni preko Portala javnih naročil).</t>
  </si>
  <si>
    <t>A2.      Vsa ponujena oprema mora imeti ES Izjavo o skladnosti, oznako CE in navodila v slovenskem jeziku.</t>
  </si>
  <si>
    <t>A3.      Naročnik ne bo priznal ponudbe, ki bo navajala da se bo oprema, ki mora imeti ustrezne tehnične certifikate (CE in podobno), izdelala po naročilu, opisu ali meri. Za tako navedeno ponujeno opremo mora ponudnik takoj predložiti ustrezen certifikat (ES, CE, EN oz. IEC).</t>
  </si>
  <si>
    <t>A4.      Garancija za opremo je minimalno 36 mesecev od primopredajnega zapisnika.</t>
  </si>
  <si>
    <t>A5.      Rezervni deli morajo biti na voljo najmanj 10 let.</t>
  </si>
  <si>
    <t>A6.      Ponudnik mora natančno opredeli tip proizvoda (elementa) in proizvajalca – dobavitelja.</t>
  </si>
  <si>
    <t>A7.      Priloženi morajo biti prospekti oz.tehnične karakteristike za posamezne elemente.</t>
  </si>
  <si>
    <t>A8.      Izdelki morajo biti testirani na varno in zanesljivo obratovanje ter certificirani po EN oz. IEC standardih.</t>
  </si>
  <si>
    <t>A9.      Ponudnik bo preveril dejanske mere na objektu in temu prilagodil opremo. Mere za opremo so informativne, če je predvidena oprema daljša ali krajša jo je potrebno prilagoditi dejanskemu stanju na objektu.</t>
  </si>
  <si>
    <t>A10.   Izbrani ponudnik mora izdelati projekt potrebnih mikrolokacij za montažo opreme.</t>
  </si>
  <si>
    <t>A11.   Izbrani ponudnik mora izdelati PID projekt, 6 izvodov projektov izvedenih del (PID) v tiskani obliki in 1 izvod v elektronski obliki.</t>
  </si>
  <si>
    <t>A12.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</si>
  <si>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A13.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</si>
  <si>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A14.   Ponudniki morajo k ponudbi priložiti certifikate kakovosti za inox pločevine AISI 304 debeline 0,8 mm, 1,0 mm in 1,5 mm. (oziroma debelino pločevine, ki jo v svoji ponudbi ponuja) Priloženi certifikati ne smejo biti starejši od 90 dni - od datuma predvinedega za oddajo ponudb.</t>
  </si>
  <si>
    <t>A15.   Ponudniki morajo k ponudbi priložiti referenčni vzorec inox AISI 304 talne rešetke dim. 300x300x140 mm.  V kolikor ponudnik ne bo priložil referenčnega vzorca inox AISI 304 talne rešetke bo naročnik  take ponudbe izločil kot neustrezne</t>
  </si>
  <si>
    <t>A16.   Ponudniki morajo k ponudbi priložiti referenčni vzorec  delovne površine pulta iz nerjavne pločevine AISI 304, iz katerega je razvidna debelina in sestava pulta.  Minimalna dim. vzorca: 500x700 mm. V kolikor ponudnik ne bo priložil referenčni vzorec  pulta iz nerjavne pločevine AISI 304 bo naročnik  take ponudbe izločil kot neustrezne</t>
  </si>
  <si>
    <t xml:space="preserve">A18.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</si>
  <si>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A19.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</si>
  <si>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A20.   V primeru neskladij med risbo tehnološke opreme in popisom del se pri razlagi prioritetno upošteva popis del.</t>
  </si>
  <si>
    <t>A21.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</si>
  <si>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A22.      Ponudniki morajo v okviru ponudbenega predračuna izpolniti priloženi SEZNAM PONUJENE OPREME. V kolikor ponudnik v ponudbi ne bo priložil izpolnjenega seznama ponujene opreme, bo takšna ponudba brez pozivanja na dopolnitev izločena iz nadaljnjega postopka.</t>
  </si>
  <si>
    <t xml:space="preserve">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 Za hladilne in zamrzovalne omare je k ponudbi potrebno priložiti energetske nalepke . Ponudbe brez energetskskih nalepk bo naročnik, brez pozivanja k dopolnitvi, izločil. </t>
  </si>
  <si>
    <t>B</t>
  </si>
  <si>
    <t>TEHNIČNE ZAHTEVE, TEHNOLOŠKA OPREMA KUHINJE</t>
  </si>
  <si>
    <t>B1.       Vsa oprema mora biti izdelana iz nerjaveče pločevine minimalne debeline 1,25 mm, AISI 304.</t>
  </si>
  <si>
    <t>B2.      Dovoljena uporaba materiala: Nerjavna pločevina AISI 304.</t>
  </si>
  <si>
    <t>B3.      Vsi elementi, ki so nameščeni pri steni, morajo imeti privih pri steni, vsa korita in mize morajo imeti v spodnjem delu polico ali tristransko ojačitev (zaradi trdnosti).</t>
  </si>
  <si>
    <t>B4.      Delovna površina izdelana iz AISI 304 debeline min. 1,5 mm  vgrajeno izolacijo za zmanjševanje vibracij in hrupa, delovna površina spredaj zaključena v radij R15 in odkapnim robom 10 mm za preprečevanje zatekanja tekočin, spodaj zaščitena z inox pločevino deb. 0,5 mm. Vse delovne površine pri pultih, razen pri izdajni liniji imajo izdelano poglobitev 2 mm proti zatekanju.</t>
  </si>
  <si>
    <t>B5.      Debelina zgornjih površin min. 50 mm,  z vgrajeno izolacijo za zmanjševanje vibracij in hrupa, vodoodporna  vezana plošča debeline min. 48 mm, stenska zaščita izvedena 100 mm ob steni. Stenski zavih zadaj 100 /20 mm zaključen v poševni rob (20/20 mm).</t>
  </si>
  <si>
    <t>B6.      Vsi predali morajo imeti vgrajena RF teleskopska popolnoma izvlečna vodila. (kot naprimer FULTERER INOX AISI 430, enakovredno ali boljše).-SOFT zapiranje.</t>
  </si>
  <si>
    <t>B7.      Vsi elementi morajo imeti možnost priklopa ozemljitve.</t>
  </si>
  <si>
    <t>B8.      Popolnoma zaprta izvedba odkapnih robov.</t>
  </si>
  <si>
    <t>B9.      Vsi dostopni robovi morajo biti stisnjeni oz. razigljeni - pobrušeni, da ne pride do poškodb oziroma urezov.</t>
  </si>
  <si>
    <t>B10.   Vsa hladilna oprema in toplovodne kopeli, ki predstavljajo kritične kontrolne točke v kuhinji morajo imeti vgrajene kontrolnike temperature, ki jih lahko priključimo na računalniški sistem za arhiviranje temperatur, alarmiranje in nastavljanje parametrov obratovanja na priključenih aparatih.</t>
  </si>
  <si>
    <t>B11.   Termični elementi morajo biti izdelani tako, da so robovi površin spojeni "rob na rob" in je na ta način preprečeno zatekanje med elementi.</t>
  </si>
  <si>
    <t>B12.   Prekucne ponve morajo imeti lasten dotok vode, dvoslojno dno posode.</t>
  </si>
  <si>
    <t>B13.   Termični elementi morajo biti izdelani tako, da omogočajo zapiranje prostora od tal do spodnjega roba elementa - RF zapora "cokl".</t>
  </si>
  <si>
    <t>B14.   Plinski štedilniki morajo omogočati izbiro moči posameznih gorilcev, omogočati morajo tudi izbiro zaprtih ali odprtih plošč - rešetk. Zgornja površina izdelana iz enega dela, vodotesna. Vgrajena mešalna baterija in odvod vode iz delovne površine.</t>
  </si>
  <si>
    <t>B15.   Plinski štedilniki morajo imeti vgrajen dovod vode, kopel pod gorilniki.</t>
  </si>
  <si>
    <t>B16.   Površina termičnih elemnetov mora biti izdelana iz nerjaveče pločevine minimalne debeline 3,0 mm.</t>
  </si>
  <si>
    <t>B17.   Regulacijska stikala - gumbi na stikalni plošči morajo biti izvedeni tako, da preprečujejo vstop vode za stikalno ploščo.</t>
  </si>
  <si>
    <t>B18.   Vsa korita imajo Inox prelivno cev in sifon.</t>
  </si>
  <si>
    <t>B19.   Ozemljitev kuhinjskih elementov izvede izvajalec elektro del.</t>
  </si>
  <si>
    <t>B20.   Dovoljena odstopanja: Dimenzije aparatov 5%, Priključne moči 5%, Moči črpalk in motorjev 5%, Poraba= 5%, Ostale vrednosti= 5%, Kapaciteta 5%. Dovoljena odstopanja inox oprema: dolžina 5%. Višina, globina, debelina delovne površine in debelina materiala 0%.</t>
  </si>
  <si>
    <t xml:space="preserve">B21.   Vsa oprema mora biti izdelana z varjenimi robovi. Vari morajo biti gladko zloščeni tako, da se ujemajo s površino. Vari ne smejo imeti vdolbin, raz, razpok. Vari spodnjih delov morajo biti po vsej dolžini enakomerni.  Naročnik ne bo prevzel opreme s točkovnimi vari in vdobinami. </t>
  </si>
  <si>
    <t>B22. Zaradi vnosa so lahko elementi večji od npr. tovornega dvigala ali širši od vhodnih vrata izdelani iz več segmentov. Te elemente je potrebno pri montaži sestaviti z vijačenjem, vmesnim tesnjenjem ali varjenjem. Izvedbo je potreno natnčno definirati in prikazati v tehničnem listu elementa.</t>
  </si>
  <si>
    <t>B23. Pri delovni pultih  je potrebno delovne pulte sestaviti s postopkom varjenja delovne površine, ter primerno finalno mehansko obdelavo, ki mesto varjenja približa končni obdelavi ostale delovne površine. Minimalna debelina pločevine uporabljena za delovne površine je 1,5 mm</t>
  </si>
  <si>
    <t>C</t>
  </si>
  <si>
    <t>IZVEDBENE ZAHTEVE</t>
  </si>
  <si>
    <t>C1.   Izbrani dobavitelj tehnološke opreme dobavi inox talne rešetke. Vgradnjo in povezavo izvede izvajalec vodovodnih instalacij.</t>
  </si>
  <si>
    <t>C2. Vgradnjo in montažo sifonov, zaključnih ventilov in enoročnih mešalnih pip montiranih iz stene izvrši izvajalec strojnih inštalacij.</t>
  </si>
  <si>
    <t>C3. Nape, prezračevalne rešetke  dobavi, montira in priključi izvajalec strojnih inštalacij.</t>
  </si>
  <si>
    <t>C4.. V popisu tehnološke opreme ni upoštevano: sanitarna oprema, čistilno orodje, računalniška oprema, domofoni, sistem ozvočenja…</t>
  </si>
  <si>
    <t>E</t>
  </si>
  <si>
    <t>DODATNO UPOŠTEVATI V PONUDBI</t>
  </si>
  <si>
    <t>E1. V ponudbi mora biti zajeto min spodaj naštete zahteve in zahteve podane      v splošnega dela razpisne dokumentacije:</t>
  </si>
  <si>
    <t>-dostava in montaža;</t>
  </si>
  <si>
    <t>-izdelava kompletne dokumentacije  navodili v slovenskem jeziku originalnimi  izjavami CE in ustrezno opremljenimi prevodi ter originalnimi navodili;</t>
  </si>
  <si>
    <t>- v ponudbi mora biti upoštevano šolanje oseb, ki bo stroje uporabljalo min. 16 urno šolanje;</t>
  </si>
  <si>
    <t>-prav tako mora biti upoštevamo tudi 8  urno šolanje oseb, ki bodo skrbeli za vzdrževanja stroja in manjših popravil;</t>
  </si>
  <si>
    <t>- za stroje mora veljati min. garancijska doba 36 mesecev</t>
  </si>
  <si>
    <t>- za vsa popraviloa v garancijski dobi mora dobavitelj brezplačno opraviti dela in dobaviti rezervne dele;</t>
  </si>
  <si>
    <t>- za vso opremo za katero ni naveden primer proizvajalca oz. tip ali enakovredno se izdeluje po meri in mora ustrezati v vseh navedenih tehničnih lastnostih;</t>
  </si>
  <si>
    <t>- v ponudbi je potrebno upoštevati: priključitev; testiranje in grobo očiščenje opreme z odstranitve zaščitne folije na delovnih površinah (termin odstranjevanje folije določi nadzor).</t>
  </si>
  <si>
    <t>SKUPAJ ZA PLAČILO</t>
  </si>
  <si>
    <t>zap. št</t>
  </si>
  <si>
    <t>KOL</t>
  </si>
  <si>
    <t>CENA KOS</t>
  </si>
  <si>
    <t>CENA</t>
  </si>
  <si>
    <t>EKONOMSKI VHOD</t>
  </si>
  <si>
    <t>MANIPULATIVNI HODNIK</t>
  </si>
  <si>
    <t>2.1</t>
  </si>
  <si>
    <t xml:space="preserve">INOX TALNA REŠETKA </t>
  </si>
  <si>
    <t>· izvedba v inox Aisi 304</t>
  </si>
  <si>
    <t>· bazenom iz inox pločevine debeline 1,5 mm</t>
  </si>
  <si>
    <t>· višina bazena z rešetko je 145 mm</t>
  </si>
  <si>
    <t>· sifoniziran odtok fi 75 - horizontalni</t>
  </si>
  <si>
    <t>· inox sito za večje odpadke z luknjami fi 7</t>
  </si>
  <si>
    <t>· inox pohodna mreža nedrsna izdelana iz lasersko rezanih profilov debeline 2 mm, višine 20 mm ter sestavljena v mrežo s kvadratnimi luknjami 25x25</t>
  </si>
  <si>
    <t>· inox zapora pri glodalcem</t>
  </si>
  <si>
    <t>· privarjena sidra za vgradnjo</t>
  </si>
  <si>
    <t>· prirobnica za hidro izolacijo</t>
  </si>
  <si>
    <t>dim. 300x300x145 mm</t>
  </si>
  <si>
    <t>odtok: Æ75</t>
  </si>
  <si>
    <t>2.2</t>
  </si>
  <si>
    <t>INOX TRANSPORTNI DVOETAŽNI VOZIČEK</t>
  </si>
  <si>
    <t>Proizvajalca in model navesti v seznamu ponujene opreme.</t>
  </si>
  <si>
    <t>enoetažni transportni voziček izdelan iz nerjaveče</t>
  </si>
  <si>
    <t>ORGANSKI ODPADKI</t>
  </si>
  <si>
    <t>3.1</t>
  </si>
  <si>
    <t>SKLADIŠČE</t>
  </si>
  <si>
    <t>4.1</t>
  </si>
  <si>
    <t>INOX REGAL</t>
  </si>
  <si>
    <t>Inox regal za shranjevanje, ki omogoča naknadno spreminjanje sestave;</t>
  </si>
  <si>
    <t>-v celoti izdelan iz AISI 304 nerjavečega jekla</t>
  </si>
  <si>
    <t>Namen:</t>
  </si>
  <si>
    <t>- shranjevanje suhih živil; pakiranih izdelkov; zabojev;</t>
  </si>
  <si>
    <t>Splošne zahteve:</t>
  </si>
  <si>
    <t>- vse police za posameznih regalih morajo biti prestavljive brez uporabe orodja in jih lahko izvede sam uporabnik oz. osebje kuhinje med vsakodnevnim delom;</t>
  </si>
  <si>
    <t>- minimalna nosilnost posamezne police mora biti 150 kg/meter posamezne police in min. 500 kg/tm regala;</t>
  </si>
  <si>
    <t>Konstrukcija:</t>
  </si>
  <si>
    <t>- nosilni stojni elementi iz inox okroglih cevi fi 40 mm z rastrom nastavitve 100 mm</t>
  </si>
  <si>
    <t>- nosilni stojni elementi morajo biti izdelani brez odprtin oz. luknje;</t>
  </si>
  <si>
    <t>- zgoraj morajo biti zaprti s plastičnim pokrovom ali zavarjenim inox pokrovčkom;</t>
  </si>
  <si>
    <t>- spodaj morajo biti opremljeni s plastično nastavljivo nogico; višina se lahko nastavlja brez uporabe orodja;</t>
  </si>
  <si>
    <t>Polica:</t>
  </si>
  <si>
    <t>- police naj bodo izdelane iz nerjaveče pločevine debeline min. 1 mm s primernimi U ojačitvami, za zagotavljanja nosilnosti;</t>
  </si>
  <si>
    <t>- police morajo biti obvezno izdelane s prekritimi robovi, ki preprečujejo poškodbe pri delu;</t>
  </si>
  <si>
    <t>- če ni opisano drugače pri posamezni poziciji je potrebno pri vsakem segmentu regalu upoštevati 5x polno polico ustrezne dimenzije glede na celotno dolžino;</t>
  </si>
  <si>
    <t>skupna dolžina ca 1580 x 500 x 2000 mm</t>
  </si>
  <si>
    <t>4.2</t>
  </si>
  <si>
    <t>skupna dolžina ca 1350 x 600 x 2000 mm</t>
  </si>
  <si>
    <t>4.3</t>
  </si>
  <si>
    <t>PROSTOR ZA HLADILNIKE</t>
  </si>
  <si>
    <t>5.1</t>
  </si>
  <si>
    <t xml:space="preserve">INOX HLADILNA OMARA </t>
  </si>
  <si>
    <t>Standard EN 16825</t>
  </si>
  <si>
    <t>Odtajanje avtomatsko "inteligentni" odtajanje z vročim plinom, ki se aktivira šele, ko je potrebno</t>
  </si>
  <si>
    <t>Izhlapevanje kondenzna avtomatsko</t>
  </si>
  <si>
    <t>Frekvenca / Napetost 230V 1N ~ / 50Hz</t>
  </si>
  <si>
    <t>Notranjost prešana iz enega kosa z zaobljenimi notranjimi vogali</t>
  </si>
  <si>
    <t>Zunanji materiala AISI 304 nerjaveče jeklo</t>
  </si>
  <si>
    <t>Notranja materiala AISI 304 nerjaveče jeklo</t>
  </si>
  <si>
    <t>Dno z odtočno odprtino</t>
  </si>
  <si>
    <t>Vrata 1 vrata v AISI 304 nerjavnega jekla</t>
  </si>
  <si>
    <t>Standardna tečajni vrata na desni / reverzibilni</t>
  </si>
  <si>
    <t>Kljuka integrirana po celotni višini vrat</t>
  </si>
  <si>
    <t>dostopnost do vseh funkcionalnih in kontrolnih sestavnih delov  prek dvižne sprednje plošče.</t>
  </si>
  <si>
    <t>Vrsta elektronski nadzor plošče nadzorni plošči</t>
  </si>
  <si>
    <t>Digitalni zaslon</t>
  </si>
  <si>
    <t>5.2</t>
  </si>
  <si>
    <t>INOX ZAMRZOVALNA OMARA</t>
  </si>
  <si>
    <t>5.3</t>
  </si>
  <si>
    <t>SPREJEM TERMOPORTOV</t>
  </si>
  <si>
    <t>6.1</t>
  </si>
  <si>
    <t>- shranjevanje termoportov</t>
  </si>
  <si>
    <t>skupna dolžina ca 1000 x 550 x 2000 mm</t>
  </si>
  <si>
    <t>GARDEROBA ZAPOSLENI KUHINJA</t>
  </si>
  <si>
    <t>OPOMBA</t>
  </si>
  <si>
    <t>POMIVANJE KUHINJSKE POSODE</t>
  </si>
  <si>
    <t>8.1</t>
  </si>
  <si>
    <t>INOX IZLIVNO KORITO S SANITARNIM UMIVALNIKOM</t>
  </si>
  <si>
    <t>v celoti izdelano iz nerjaveče pločevine AISI 304</t>
  </si>
  <si>
    <t>vgrajena mešalna baterija HTV</t>
  </si>
  <si>
    <t>nastavljive noge</t>
  </si>
  <si>
    <t>500x70Ox850 mm</t>
  </si>
  <si>
    <t xml:space="preserve">priklop vode: THV 1/2" </t>
  </si>
  <si>
    <t>odtok: Æ50</t>
  </si>
  <si>
    <t>8.2</t>
  </si>
  <si>
    <t>INOX POMIVALNO KORITO</t>
  </si>
  <si>
    <t>v celoti izdelan iz nerjaveče pločevine AISI 304.</t>
  </si>
  <si>
    <t>Delovna površina izdelana iz AISI 304 debeline 1,5 mm  z vgrajeno izolacijo za zmanjševanje vibracij in hrupa, delovna površina spredaj zaključena v radij R15 in odkapnim robom 10 mm za preprečevanje zatekanja tekočin, profilirana z utorom 2 mm, spodaj zaščitena z inox pl. deb.  min. 0,8 mm.</t>
  </si>
  <si>
    <t xml:space="preserve"> Debelina zgornjih površin min. 50 mm,  z vgrajeno izolacijo za zmanjševanje vibracij in hrupa, vodoodporna  vezana plošča debeline min. 48 mm, stenska zaščita izvedena 100 mm ob steni. Stenski zavih zadaj in levo bočno 100 /20 mm zaključen v poševni rob (20/20 mm).</t>
  </si>
  <si>
    <t>Levo vgrajeno  korito 800 x 500 x 300 mm z inox navojnim grlom, prelivno cevjo in PVC sifonom. Vsi robovi korit so zaokroženi, dno je profilirano, da se zagotovi popolno odvajanje vode. Korito poglobljeno 2 mm od delovne površine</t>
  </si>
  <si>
    <t>Delovna površina poglobljena z 2 mm utorom</t>
  </si>
  <si>
    <t>Konstrukcija inox AISI 304 cevni profil min. 40x40 mm,  vertikalna obremenitev (min. 2000 N), stranska obremenitev (min. 1000 N).</t>
  </si>
  <si>
    <t>Spodaj vgrajeno:</t>
  </si>
  <si>
    <t>Desno prostor za posodo za odpadke</t>
  </si>
  <si>
    <t>Pod koritom polica</t>
  </si>
  <si>
    <t>Delovna površina izdelana iz enega dela.</t>
  </si>
  <si>
    <t>Stenski zavih zadaj  300 /20 mm zaključen v poševni rob (20/20 mm).</t>
  </si>
  <si>
    <t>Nastavljive noge izdelane iz AISI 304, ki je odporna na praske in kemikalije, in omogoča enostavno čiščenje, razpon nastavitev min. od 25 ÷ -10 mm</t>
  </si>
  <si>
    <t>dim. 1660x700x850/1150 mm</t>
  </si>
  <si>
    <t>priklop vode: THV 1/2"</t>
  </si>
  <si>
    <t>8.3</t>
  </si>
  <si>
    <t>NAMIZNA ENOROČNA MEŠALNA BATERIJA Z VISEČIM TUŠEM</t>
  </si>
  <si>
    <t>komolčno upravljanje</t>
  </si>
  <si>
    <t>dolžina izliva 250 mm</t>
  </si>
  <si>
    <t>8.4</t>
  </si>
  <si>
    <t>INOX POSODA ZA ODPADKE</t>
  </si>
  <si>
    <t>dim. Premer 460mm, višina 700 mm</t>
  </si>
  <si>
    <t>8.5</t>
  </si>
  <si>
    <t>POMIVALNI STROJ ZA KUHINJSKO POSODO IN PRIPOMOČKE</t>
  </si>
  <si>
    <t xml:space="preserve">Teoretična kapaciteta:  </t>
  </si>
  <si>
    <t>Standardni program 12 / 24 / 40 Košar/h</t>
  </si>
  <si>
    <t>Kratki program 23 / 42 / 64 Košar/h</t>
  </si>
  <si>
    <t>Programska oprema za uporabo v gastronomiji</t>
  </si>
  <si>
    <t>Programska oprema za uporabo v pekarnah</t>
  </si>
  <si>
    <t>Programska oprema za uporabo v mesariji</t>
  </si>
  <si>
    <t>Nap: 3x400V 9,4 / 10,0 / 16,3 kW – možen preklop</t>
  </si>
  <si>
    <t>Bojler: 10,2 kW</t>
  </si>
  <si>
    <t>Stroj pripravljen za priklop na hladno vodo &lt;20°C</t>
  </si>
  <si>
    <t>Dimenzije: 775x870x2070h</t>
  </si>
  <si>
    <t>Svetla vstavna višina s košaro: 800 mm</t>
  </si>
  <si>
    <t>1x osnovna RF ravna košara 612x672x134 mm;</t>
  </si>
  <si>
    <t>1x RF košara – nosilec za pladnje in pekače 6 vrst 490x610x285 mm;</t>
  </si>
  <si>
    <t>Črpalka za dvig pritiska izpiranja s svežo vodo</t>
  </si>
  <si>
    <t>Poraba sveže vode za izpiranje: 4,7 lit/košaro</t>
  </si>
  <si>
    <t>Črpalka za odvod vode</t>
  </si>
  <si>
    <t>Črpalka za izpiralno sredstvo s sesalno palico</t>
  </si>
  <si>
    <t>Črpalka za pomivalno sredstvo s sesalno palico</t>
  </si>
  <si>
    <t>Program avtomatskega namakanja posode pred ciklusom pomivanja</t>
  </si>
  <si>
    <t>Sistem prilagajanja pritiska pomivanja po posameznih programih</t>
  </si>
  <si>
    <t xml:space="preserve">Možnost nastavitev pritiska pomivanja, časa pomivanja, temperature pomivanja in izpiranja ter koncentracijo pomivanega in izpiralnega sredstva po posameznih programih. </t>
  </si>
  <si>
    <t>Eliptična vrteča pomivalna polja z integriranim sistemom izpiranja s svežo vodo</t>
  </si>
  <si>
    <t>Pomivalna polja izvedena iz RF nerjaveče pločevine</t>
  </si>
  <si>
    <t xml:space="preserve">Sistem aktivnega upravljanja z energijo </t>
  </si>
  <si>
    <t>Povratno zajemanje toplote v integrirani napi za odvod pare</t>
  </si>
  <si>
    <t>Možnost preklopa spodnjega dela vrat navzdol za popoln dostop do stroja za lažje čiščenje</t>
  </si>
  <si>
    <t>Dodatni opis:</t>
  </si>
  <si>
    <t>Program za zamenjavo vode v tanku z večstopenjskim praznjenjem</t>
  </si>
  <si>
    <t>Higienski dnevnik s podatkovno zgodovino HACCP</t>
  </si>
  <si>
    <t>Vgrajen termostop, ki onemogoča izpiranje s prenizko temperaturo vode</t>
  </si>
  <si>
    <t>Grelec tanka z nastavljivo termično varovalko</t>
  </si>
  <si>
    <t>Filtracija pomivalne vode: pokrov tanka, valjčno sito, sito na sesalni odprtini črpalke z varnostnim sistemom in Mediamat</t>
  </si>
  <si>
    <t>Signal za opozarjanje če valjasto sito ni pravilno nameščeno</t>
  </si>
  <si>
    <t>Signal za opozarjanje v primeru zamašenosti valjastega filtra</t>
  </si>
  <si>
    <t>Tipalo za motnost pomivalne vode</t>
  </si>
  <si>
    <t>Prikaz izpraznjenosti posode s pomivalnim in izpiralnim sredstvom</t>
  </si>
  <si>
    <t>Zaslon na dotik</t>
  </si>
  <si>
    <t>Barvno kodirano upravljanje z enim gumbom s prikazom napredovanja</t>
  </si>
  <si>
    <t>Dodatna tipka za zagon programa pomivanja v stojni višini uporabnika</t>
  </si>
  <si>
    <t>Vodeni program samočiščenja stroja</t>
  </si>
  <si>
    <t>Časovno voden avtomatski vklop  in izklop stroja</t>
  </si>
  <si>
    <t>Prikaz blokiranih pomivalnih polj ločeno zgoraj in spodaj</t>
  </si>
  <si>
    <t>Prikaz vzdrževalnih intervalov</t>
  </si>
  <si>
    <t>Upravljalni nivo za šefa kuhinje in nivo za serviserja zaščiten s PIN kodo</t>
  </si>
  <si>
    <t>Animirana navodila za uporabo in nasveti za pomivanje v slovenskem jeziku</t>
  </si>
  <si>
    <t>Dvostenska vrata z odpiranjem deljeno gor in navzven z možnostjo postavitve v zaskočni položaj</t>
  </si>
  <si>
    <t>Globoko vlečen pomivalni tank</t>
  </si>
  <si>
    <t>Počasni zagon pomivalne črpalke</t>
  </si>
  <si>
    <t>Tipalo za puščanje vode z avtomatsko zaporo dovoda vode</t>
  </si>
  <si>
    <t>Zaščita zadnjega dela stroja z RF ploščo   IPX 5</t>
  </si>
  <si>
    <t>Kapaciteta pomivalnega tanka: 69 lit</t>
  </si>
  <si>
    <t>Kapaciteta pomivalne črpalke: nastavljivo med 410 in 500 l/min</t>
  </si>
  <si>
    <t>Izvedba stroja, temperature in rezultat pomivanja po DIN 10512</t>
  </si>
  <si>
    <t>CE certifikat</t>
  </si>
  <si>
    <t>Proizvajalec certificiran po ISO 9001</t>
  </si>
  <si>
    <t>Kot npr. Winterhalter UF-L Energy »ali enakovredni«</t>
  </si>
  <si>
    <t>Skladno s 68. členom ZJN-3 se upošteva, da lahko ponudnik ponudi "enakovreden" ali "boljši" model dugega proizvajalca.</t>
  </si>
  <si>
    <t>8.6</t>
  </si>
  <si>
    <t>INOX IZHODNA MIZA POMIVALNEGA STROJA</t>
  </si>
  <si>
    <t>Delovna površina profilirana z 10 mm utorom in vodili za košaro</t>
  </si>
  <si>
    <t>Spodaj trostranski okvir</t>
  </si>
  <si>
    <t>Stenski zavih zadaj in bočno desno 300 /20 mm zaključen v poševni rob (20/20 mm).</t>
  </si>
  <si>
    <t>Nastavljive noge izdelane iz kakovostne plastike, ki je odporna na praske in kemikalije, in omogoča enostavno čiščenje, razpon nastavitev min. od 25 ÷ -10 mm</t>
  </si>
  <si>
    <t>dim. 960x700x850/1150 mm</t>
  </si>
  <si>
    <t>8.7</t>
  </si>
  <si>
    <t>AVTOMATSKI MEHČALEC VODE</t>
  </si>
  <si>
    <t>- Kapaciteta: kontinuirana</t>
  </si>
  <si>
    <t>- Poraba soli na regeneracijski ciklus: &lt;300 gr.</t>
  </si>
  <si>
    <t>- Kontinuiran pretok: 22 lit/min</t>
  </si>
  <si>
    <t>- Priklopna temperatura: min. 60°C</t>
  </si>
  <si>
    <t>- Avtomatska volumetrijsko krmiljena regeneracija</t>
  </si>
  <si>
    <t>- Priklop na električno omrežje ni potrebno</t>
  </si>
  <si>
    <t>- Vgrajen plovec za nivo vode v solni posodi</t>
  </si>
  <si>
    <t>- Vgrajena vrtljiva kolesa</t>
  </si>
  <si>
    <t>Dimenzije 360x360/500x575/760mm</t>
  </si>
  <si>
    <t>Kot npr.  Winterhalter Duomatik3 »ali enakovredni«</t>
  </si>
  <si>
    <t>8.8</t>
  </si>
  <si>
    <t>dim. 800x300x165 mm</t>
  </si>
  <si>
    <t>8.9</t>
  </si>
  <si>
    <t>skupna dolžina ca 1300 x 600 x 2000 mm</t>
  </si>
  <si>
    <t>8.10</t>
  </si>
  <si>
    <t>skupna dolžina ca 1400 x 600 x 2000 mm</t>
  </si>
  <si>
    <t>PRIPRAVA S KONVEKTOMATI</t>
  </si>
  <si>
    <t>9.1</t>
  </si>
  <si>
    <t>PLINSKA PARNOKONVEKCIJSKA PEČ 6 GN 1/1</t>
  </si>
  <si>
    <t>Kapaciteta: 10 GN 1/1 ( 20 GN 1/2 )</t>
  </si>
  <si>
    <t xml:space="preserve">Možnost vstavljanja GN: 1/1, 1/2, 2/3, 1/3, 2/8 </t>
  </si>
  <si>
    <t>Širina: 847</t>
  </si>
  <si>
    <t>Globina: 771</t>
  </si>
  <si>
    <t>Višina: 1042</t>
  </si>
  <si>
    <t>Aparat ima 10 kuharskih medijev, temperaturna funkcija od 30 °C do 300 °C.</t>
  </si>
  <si>
    <t>Kuharski mediji – načini delovanja</t>
  </si>
  <si>
    <t>·      SelfCooking Control® z inteligentnim sistemom iCC ( iCookingControl ) - avtomatično delovanje s 7 načini priprave:</t>
  </si>
  <si>
    <t>Veliki kosi mesa</t>
  </si>
  <si>
    <t>Perutnina</t>
  </si>
  <si>
    <t>Ribe</t>
  </si>
  <si>
    <t>Priloge/zelenjava</t>
  </si>
  <si>
    <t>Peka</t>
  </si>
  <si>
    <t>Jajčne jedi/sladice</t>
  </si>
  <si>
    <t>Finishing® (avtomatični proces pogrevanja za krožnike-banket, bife, a la carte,…)</t>
  </si>
  <si>
    <t>·      Parnokonvekcijski, ročno nastavljivi način delovanja s 3 kuharskimi mediji:</t>
  </si>
  <si>
    <t>·      iCC  Cockpit – funkcija grafično izpisuje trenutne pogoje, ki so v komori (vlaga, temperatura komore, temperatura v živilu, čas do konca priprave), predvideno pot priprave za naprej in že izvedene postopke</t>
  </si>
  <si>
    <t>·      iCC Messenger – avtomatično sporoča vsako spremembe nastavitev v izvajanju, o pravilnem/nepravilnem položaju sonde, prepoznavo velikosti živila, prilagoditve časa  in prilagoditve klime v komori</t>
  </si>
  <si>
    <t xml:space="preserve">·      iCC Monitor – omogoča pregled vseh avtomatičnih prilagoditev v procesu priprave   </t>
  </si>
  <si>
    <t>·      5Senses:</t>
  </si>
  <si>
    <t>·      »Čuti« trenutne pogoje v kuhalnem prostoru in stanje živila</t>
  </si>
  <si>
    <t>·      »Prepozna« velikost, količino vstavljanja in stanje izdelka ter izračuna porjavitev.</t>
  </si>
  <si>
    <t>·      »Predvideva« in določi idealno pot kuhanja za želeni rezultat že med kuhanjem</t>
  </si>
  <si>
    <t>·      »Uči se« vaših navad pri kuhanju in to tudi upošteva</t>
  </si>
  <si>
    <t>·      »Se sporazumeva« z vami in vam pokaže, kaj trenutno izvaja, da bi uresničil vaše zahteve</t>
  </si>
  <si>
    <t>Dodatne funkcije</t>
  </si>
  <si>
    <t>·      ClimaPlus Control® - merjenje in regulacija vlage do odstotka natančno za vsak produkt</t>
  </si>
  <si>
    <t>·      HDC® - HiDensity Control® -  patentirana visoko zmogljiva tehnologija za edinstveno enakomernost, kakovost jedi in zmogljivost kuhanja:</t>
  </si>
  <si>
    <t>a)     100% nasičenost pare</t>
  </si>
  <si>
    <t>b)     Dinamično vrtinčenje zraka s hitrostjo do 120 km/h</t>
  </si>
  <si>
    <t>c)      Razvlaževanje kuhalnega prostora do 100 l vode/pare na sekundo</t>
  </si>
  <si>
    <t xml:space="preserve">·      iLC® – Interaktivni LevelControl® - visoka kakovost in hitrost priprave pri različnih mešanih polnjenjih, časovna kontrola za vsako vodilo posebej, delovanje je mogoče prilagoditi potrebam uporabnika  </t>
  </si>
  <si>
    <t>·      1200 programskih mest z 12 možnimi koraki</t>
  </si>
  <si>
    <t>·      5 hitrosti delovanja ventilatorja, možno programiranje</t>
  </si>
  <si>
    <t>·      Efficient CareControl® popolnoma avtomatični sistem čiščenja in odkamenjevanja parnega generatorja in komore aparata, zaznavanje umazanije in prilagajanje stopnje čiščenja – mogoča uporaba brez nadzora, preko noči</t>
  </si>
  <si>
    <t>·      MyDisplay - lastne nastavitve izgleda in funkcij displaya</t>
  </si>
  <si>
    <t xml:space="preserve">·      Učenje aparata glede na uporabo – aparat sam predlaga določene nastavitve (na osnovi predhodnih izbir parametrov)  </t>
  </si>
  <si>
    <t>·      Cool Down - hitro ohlajevanje notranjosti aparata</t>
  </si>
  <si>
    <t>·      HACCP - avtomatično dokumentiranje podatkov in prenos preko USB priključka (povezava PC)</t>
  </si>
  <si>
    <t>·      Avtomatična predizbira časa in datuma za začetek priprave</t>
  </si>
  <si>
    <t>·      On-line funkcija pomoči za lažje delo z aparatom s kratkimi navodili v slovenskem jeziku</t>
  </si>
  <si>
    <t>·      Delta-T funkcija za počasno pripravo velikih kosov mesa</t>
  </si>
  <si>
    <t>·      CalcDiagnose System® CDS z avtomatičnim praznjenjem in čiščenjem parnega generatorja</t>
  </si>
  <si>
    <t>·      Servisno diagnostični sistem (SDS) z avtomatičnim prikazom sporočil za servis</t>
  </si>
  <si>
    <t>·      Funkcija ½ porabe energije (pri električnem aparatu)</t>
  </si>
  <si>
    <t>·      Uravnavanje porabe energije</t>
  </si>
  <si>
    <t>·      VDE certifikat za uporabo brez nadzora – priprava preko noči</t>
  </si>
  <si>
    <t>·      ENERGY STAR certifikat – energetska učinkovitost</t>
  </si>
  <si>
    <t>Oprema</t>
  </si>
  <si>
    <t>·      Barvni TFT display in Touch screen (zaslon na dotik) z lahko razumljivi simboli</t>
  </si>
  <si>
    <t>·      Tekstovni in slikovni prikaz vseh postopkov priprave</t>
  </si>
  <si>
    <t>·      Osrednji gumb za nastavitve, s funkcijo »push« za potrditev vnosa podatkov</t>
  </si>
  <si>
    <t>·      Dinamična razporeditev kroženja zraka – enakomernost</t>
  </si>
  <si>
    <t>·      Sonda za merjenje temperature jedra s 6 merilnimi točkami</t>
  </si>
  <si>
    <t>·      Držalo za sondo – pomoč pri vstavljanju v tekočine</t>
  </si>
  <si>
    <t>·      Visoko zmogljivi parni generator z avtomatičnim dotokom sveže vode in temperaturnim omejilnikom</t>
  </si>
  <si>
    <t>·      Digitalni izpisi temperature</t>
  </si>
  <si>
    <t>·      Prikaz dejanskih in nastavljenih vrednosti</t>
  </si>
  <si>
    <t>·      Digitalna nastavitev časa 0 - 24 h ali trajno delovanje</t>
  </si>
  <si>
    <t xml:space="preserve">·      Integrirani tuš za čiščenje s samodejnim povratnim navijanjem, vodno zaporo, </t>
  </si>
  <si>
    <t xml:space="preserve">     večstopenjski izvlek, večstopenjska moč brizganja</t>
  </si>
  <si>
    <t>·      Integrirano centrifugalno odvajanje maščob, brez maščobnega filtra</t>
  </si>
  <si>
    <t>·      USB priključek (prenos HACCP podatkov, vnos ali izvoz podatkov, programov,…)</t>
  </si>
  <si>
    <t>·      Vrata aparata s prezračevalnim dvojnim steklom, možnost odpiranja notranjega stekla - čiščenje</t>
  </si>
  <si>
    <t>·      Brezkontaktno kontrolno stikalo zapiranja vrat</t>
  </si>
  <si>
    <t xml:space="preserve">·      Kljuka za enoročno odpiranje vrat (v levo ali desno), vrata se lahko tudi samo zaloputnejo </t>
  </si>
  <si>
    <t>·      Higienična notranjost brez utorov, z zaobljenemi koti</t>
  </si>
  <si>
    <t>·      Integrirana zavora delovanja ventilatorja (motorja)</t>
  </si>
  <si>
    <t>·      Enostavno zamenljivo tesnilo na vratih</t>
  </si>
  <si>
    <t>·      Halogenska osvetljava notranjosti (ceransko steklo-odporno na udarce)</t>
  </si>
  <si>
    <t>·      Najvišja višina zgornjega vodila (pri uporabi orig. podstavkov za namizne modele) je 1,60 m!</t>
  </si>
  <si>
    <t>Sonda za vakuumsko pakirane proizvode</t>
  </si>
  <si>
    <t>Sonda 3 x 1 - tri sonde - vsi modeli SCC 5S</t>
  </si>
  <si>
    <t>Slikovna tastatura z 12 vstavljenimi programi</t>
  </si>
  <si>
    <t>Zapora za upravljalno ploščo</t>
  </si>
  <si>
    <t>Kapaciteta: 20 GN 1/1 ( 40 GN 1/2 )</t>
  </si>
  <si>
    <t xml:space="preserve">Možnost vstavljanja GN 1/1, 1/2, 2/3, 1/3, 2/8 </t>
  </si>
  <si>
    <t>Širina: 879 mm</t>
  </si>
  <si>
    <t>Globina: 791 mm</t>
  </si>
  <si>
    <t>Višina: 1782 mm</t>
  </si>
  <si>
    <t>Najvišja višina zg. vodila   ( varnost pri delu ) 1,6 m</t>
  </si>
  <si>
    <t>Temperaturno območje delovanja: Para 30 °c - 300 °c, Vroči zrak 30 °c - 300 °c, Kombinacija 30 °c - 300 °c</t>
  </si>
  <si>
    <t>Parni generator/bojler za paro</t>
  </si>
  <si>
    <t>7 načinov avtomatične priprave, minimalno 1000 programskih mest z do 12 koraki</t>
  </si>
  <si>
    <t>Sonda za merjenje temp. jedra: minimalno 5 merilnih mest/točk</t>
  </si>
  <si>
    <t>Integrirana navodila v aparatu" izpis na kontrolni plošči v slovenskem jeziku"</t>
  </si>
  <si>
    <t>Priprava živil preko noči: certifikat za uporabo brez nadzora</t>
  </si>
  <si>
    <t>Možnost nastavitve vlage do odstotka natančno za vsak produkt</t>
  </si>
  <si>
    <t>Plinski aparat:</t>
  </si>
  <si>
    <t>Priključna moč: 13 kW</t>
  </si>
  <si>
    <t>Moč"para" 12 kW</t>
  </si>
  <si>
    <t>kot npr. RATIONAL  model SCC 61 5S  »ali enakovredni«</t>
  </si>
  <si>
    <t>9.2</t>
  </si>
  <si>
    <t>ODPRT PODSTAVEK ZA PARNOKONVEKCIJSKA PEČ 6 GN 1/1</t>
  </si>
  <si>
    <t>dim.845x725x670 mm</t>
  </si>
  <si>
    <t xml:space="preserve">- dvojna vodila za GN 1/1 </t>
  </si>
  <si>
    <t>9.3</t>
  </si>
  <si>
    <t>EKONOMIČNI STENSKA PAROLOV</t>
  </si>
  <si>
    <t>dim.1200x1300x650 mm</t>
  </si>
  <si>
    <t>- s filtri, lovilci maščobe in razsvetljavo</t>
  </si>
  <si>
    <t>priključna moč: 0,5kW 1N-230N</t>
  </si>
  <si>
    <t>V POPISU STROJNIH INSTALACIJ</t>
  </si>
  <si>
    <t>9.4</t>
  </si>
  <si>
    <t>INOX PULT</t>
  </si>
  <si>
    <t>Levo prostor za vgradnjo hitrega ohlajevalca</t>
  </si>
  <si>
    <t>Desno polica in prostor za mehčalec vode</t>
  </si>
  <si>
    <t>Stenski zavih zadaj in levo bočno 100 /20 mm zaključen v poševni rob (20/20 mm).</t>
  </si>
  <si>
    <t>Nastavljive noge izdelane iz nerjaveče pločevine AISI 304, ki  omogoča enostavno čiščenje, razpon nastavitev min. od 25 ÷ -10 mm</t>
  </si>
  <si>
    <t>dim. 1360x700x850/950 mm</t>
  </si>
  <si>
    <t>9.5</t>
  </si>
  <si>
    <t>FILTER ZA VODO Z MERILCEM PRETOKA</t>
  </si>
  <si>
    <t>Deluje po principu izmenjave ionov. (Ca, Mg pretvarja v H)</t>
  </si>
  <si>
    <t>Iz vode odstranjuje majhne delce, karbonatno trdoto vode, klor in težke kovine.</t>
  </si>
  <si>
    <t>Za svoje delovanje ne potrebuje električne energije</t>
  </si>
  <si>
    <t>Dimenzije: višina 550 mm, premer 288 mm</t>
  </si>
  <si>
    <t>Kapaciteta: pri 10KH vode   prefiltrira 13000 l</t>
  </si>
  <si>
    <t>Osnovni pretok: 300l/h</t>
  </si>
  <si>
    <t>Izguba pritiska: 0,45 bara</t>
  </si>
  <si>
    <t>Max pritisk: 6 barov</t>
  </si>
  <si>
    <t>Položaj filtra med delovanjem: vodoravno ali navpično</t>
  </si>
  <si>
    <t>Delovna temperatura: 4 C – 60 C</t>
  </si>
  <si>
    <t>Priklop vode: in 1"  out ¾</t>
  </si>
  <si>
    <t>9.6</t>
  </si>
  <si>
    <t xml:space="preserve">KOMORA ZA HITRO OHLAJEVANJE/ŠOK ZAMRZOVANJE </t>
  </si>
  <si>
    <t xml:space="preserve">Kapacitete 5 GN 1/1 /  400/600  </t>
  </si>
  <si>
    <t>Dimenzije aparata: Š790/G778/V870 mm</t>
  </si>
  <si>
    <t>Elektrika: 230 V-50Hz, 1,2 Kw, 6,5 A</t>
  </si>
  <si>
    <t>Vgrajena kompresorsko-kondenzacijska enota.</t>
  </si>
  <si>
    <t>Ostale karakteristike:</t>
  </si>
  <si>
    <t>možnost avtomatične in ročne izbire ciklusa</t>
  </si>
  <si>
    <t>indirektno vpihovanje zraka (hrana se ne izsuši)</t>
  </si>
  <si>
    <t>avtomatično vzdrževanje najnižje temperature po končanem ciklusu hlajenja</t>
  </si>
  <si>
    <t>MULTISENSOR - vgrajena 5 točkovna magnetna konična sonda za merjenje temperature v jedru</t>
  </si>
  <si>
    <t>dva načina ohlajevanja (»delicate« in »strong«)</t>
  </si>
  <si>
    <t>dva načina  zamrzovanja (»delicate« in »strong«)</t>
  </si>
  <si>
    <t>vstavljenih 9 ciklov ohlajevanja ( meso, ribe, zelenjava, testenine, riž, juhe, omake, kruh, pecivo, torte, pite )</t>
  </si>
  <si>
    <t>možnost programiranja, spreminjanje in shranjevanje vstavljenih ciklov ohlajevanja in zamrzovanja</t>
  </si>
  <si>
    <t>vzhajanje in odtajevanje živil</t>
  </si>
  <si>
    <t>low temperature cooking</t>
  </si>
  <si>
    <t>regeneracija živil</t>
  </si>
  <si>
    <t>pasterizacija živil</t>
  </si>
  <si>
    <t>ohranjanje živil na ohlajevalni temperaturi</t>
  </si>
  <si>
    <t>touch screen ( zaslon na dotik )</t>
  </si>
  <si>
    <t>funkcija sterilizacije komore z aktivnimi ioni - Sanigen® (24 h)</t>
  </si>
  <si>
    <t>funkcija odtajevanja komore</t>
  </si>
  <si>
    <t>nastavljiva vodila za pladnje (GN 1/1 ali 600x400 mm) tudi po višini MultiRack®</t>
  </si>
  <si>
    <t>kot npr. IRINOX  model MF 25.1  »ali enakovredni«</t>
  </si>
  <si>
    <t>FINA PRIPRAVA SADJA IN ZELENJAVE</t>
  </si>
  <si>
    <t>10.1</t>
  </si>
  <si>
    <t>INOX PULT, VGRAJENO KORITO</t>
  </si>
  <si>
    <t>Levo v delovno površino vgrajeno  korito 400 x 400 x 250 mm z inox navojnim grlom, prelivno cevjo in PVC sifonom</t>
  </si>
  <si>
    <t>Vsi robovi korit so zaokroženi, dno je profilirano, da se zagotovi popolno odvajanje vode.</t>
  </si>
  <si>
    <t>Korito poglobljeno 2 mm od delovne površine</t>
  </si>
  <si>
    <t>1x krilna vrata, krilna vrata dvostenske izvedbe, minimalne debeline 22 mm. Skriti panti.</t>
  </si>
  <si>
    <t>set treh predalov, popolnoma izvlečna Inox vodila.</t>
  </si>
  <si>
    <t>Prostor za posodo za odpadke</t>
  </si>
  <si>
    <t>Delovna površina izdelana iz enega dela poz. 10.1 in 11.1.</t>
  </si>
  <si>
    <t>Stenski zavih zadaj  100 /20 mm zaključen v poševni rob (20/20 mm).</t>
  </si>
  <si>
    <t>dim. 2400x700x850/950 mm</t>
  </si>
  <si>
    <t>10.2</t>
  </si>
  <si>
    <t xml:space="preserve">NAMIZNA ENOROČNA MEŠALNA BATERIJA </t>
  </si>
  <si>
    <t>dolžina izliva 225 mm</t>
  </si>
  <si>
    <t>10.3</t>
  </si>
  <si>
    <t>10.4</t>
  </si>
  <si>
    <t>INOX ZAPRTA VISEČA OMARICA</t>
  </si>
  <si>
    <t>V celoti izdelana iz nerjaveče pločevine AISI 304</t>
  </si>
  <si>
    <t>2x drsna vrata - drsna vrata dvostenske izvedbe in uležajena na PVC koleščkih, minimalna debelina vrat 15 mm, montažni material. Spodnja in vmesna polica izdelana z 20 mm vzdolžnimi robovi in z dvojno stisnjenimi robovi</t>
  </si>
  <si>
    <t>dim.1600x400x600 mm</t>
  </si>
  <si>
    <t>11</t>
  </si>
  <si>
    <t>DIETA JASLI</t>
  </si>
  <si>
    <t>11.1</t>
  </si>
  <si>
    <t>INOX HLAJENO NEUTRALNI PULT, VGRAJENO KORITO</t>
  </si>
  <si>
    <t>Desno v delovno površino vgrajeno  korito 400 x 400 x 250 mm z inox navojnim grlom, prelivno cevjo in PVC sifonom</t>
  </si>
  <si>
    <t>vgrajena 2x hladilniška vrata</t>
  </si>
  <si>
    <t>kompresor vgrajen, delovna temperatura -2 ºC, +8 ºC pri sobni temperaturi 40 ºC, plin R134</t>
  </si>
  <si>
    <t>dim. 2060x700x850/950 mm</t>
  </si>
  <si>
    <t>11.2</t>
  </si>
  <si>
    <t>11.3</t>
  </si>
  <si>
    <t>INOX SANITARNI UMIVALNIK KOLENSKI VKLOP</t>
  </si>
  <si>
    <t>vgrajena samodejno odpiralna HTV mešalna baterija,</t>
  </si>
  <si>
    <t>v celoti izdelan iz nerjaveče pločevine,</t>
  </si>
  <si>
    <t>- kolensko upravljanje</t>
  </si>
  <si>
    <t>komplet s konzolami, inox izpustnim navojnim grlom,</t>
  </si>
  <si>
    <t>PVC čepom, PVC sifonom</t>
  </si>
  <si>
    <t>dim. 400x400x250 mm</t>
  </si>
  <si>
    <t>12</t>
  </si>
  <si>
    <t>TERMIČNA PRIPRAVA</t>
  </si>
  <si>
    <t>12.1</t>
  </si>
  <si>
    <t>ELEKTRIČNI ŠTEDILNIK</t>
  </si>
  <si>
    <t>dim.800x900x900 mm</t>
  </si>
  <si>
    <t>4x4kW</t>
  </si>
  <si>
    <t>priključna moč el.: 16,0 kW 3N-400V</t>
  </si>
  <si>
    <t>12.2</t>
  </si>
  <si>
    <t>ELEKTRIČNI KOTEL ZA KUHANJE Z OKROGLO POSODO</t>
  </si>
  <si>
    <t>kapaciteta: 150 l</t>
  </si>
  <si>
    <t>indirektno gretje</t>
  </si>
  <si>
    <t>priključna moč el.: 21,0 kW 3N-400V</t>
  </si>
  <si>
    <t>priklop vode: THV DN 15</t>
  </si>
  <si>
    <t>odtok: DN 70 preko talne rešetke</t>
  </si>
  <si>
    <t>12.3</t>
  </si>
  <si>
    <t>12.4</t>
  </si>
  <si>
    <t>ELEKTRIČNA PREKUCNA PONEV</t>
  </si>
  <si>
    <t>priključna moč el.: 15,0 kW 3N-400V</t>
  </si>
  <si>
    <t>priklop vode: HV DN 15</t>
  </si>
  <si>
    <t>12.5</t>
  </si>
  <si>
    <t>BLOK PULT</t>
  </si>
  <si>
    <t>spodaj dva predala</t>
  </si>
  <si>
    <t>12.6</t>
  </si>
  <si>
    <t>POVIŠANA MEŠALNA BATERIJA</t>
  </si>
  <si>
    <t>dolžina izliva 600 mm (300mm+300mm)</t>
  </si>
  <si>
    <t>priklop vode: HTV 1/2"</t>
  </si>
  <si>
    <t>12.7</t>
  </si>
  <si>
    <t>Električna steklokeramična plošča vgrajena v ogrodje AISI 304 nerjavečega jekla.  4 neodvisna kuhišča, premera 280 mm in moči 4 kW - z regulatorjem energije. Debelina steklokeramične plošče 6 mm. Najvišja temperatura 400 ° C. Kuhalna plošča dimenzije: 75x70 cm. Led indikator delovanja štedilnika. Po višini nastavljive noge iz nerjavečega jekla. Spodaj en velik predal.</t>
  </si>
  <si>
    <t>12.8</t>
  </si>
  <si>
    <t>dim. 600x400x165 mm</t>
  </si>
  <si>
    <t>12.9</t>
  </si>
  <si>
    <t>dim. 800x400x165 mm</t>
  </si>
  <si>
    <t>12.10</t>
  </si>
  <si>
    <t>12.11</t>
  </si>
  <si>
    <t>VARČNI STROPNI PAROLOV S SISTEMOM VRAČANJA TOPLOTE</t>
  </si>
  <si>
    <t>dim. 3000x2400x650 mm</t>
  </si>
  <si>
    <t>13</t>
  </si>
  <si>
    <t>PRIPRAVA MESA PERUTNINE</t>
  </si>
  <si>
    <t>13.1</t>
  </si>
  <si>
    <t>3x krilna vrata, krilna vrata dvostenske izvedbe, minimalne debeline 22 mm. Skriti panti.</t>
  </si>
  <si>
    <t>1x set treh predalov, popolnoma izvlečna Inox vodila.</t>
  </si>
  <si>
    <t>Delovna površina izdelana iz enega dela poz. 13.1 in 14.1.</t>
  </si>
  <si>
    <t>dim. 1930x700x850/950 mm</t>
  </si>
  <si>
    <t>13.2</t>
  </si>
  <si>
    <t>14</t>
  </si>
  <si>
    <t>HLADNA KUHINJA</t>
  </si>
  <si>
    <t>14.1</t>
  </si>
  <si>
    <t>2x krilna vrata, krilna vrata dvostenske izvedbe, minimalne debeline 22 mm. Skriti panti.</t>
  </si>
  <si>
    <t>14.2</t>
  </si>
  <si>
    <t>14.3</t>
  </si>
  <si>
    <t>14.4</t>
  </si>
  <si>
    <t>14.5</t>
  </si>
  <si>
    <t>15</t>
  </si>
  <si>
    <t>POMIVANJE JEDILNE POSODE</t>
  </si>
  <si>
    <t>15.1</t>
  </si>
  <si>
    <t>INOX VHODNA MIZA POMIVALNEGA STROJA</t>
  </si>
  <si>
    <t>Vgrajena dva korita 450 x 500 x 300 mm z inox navojnim grlom, prelivno cevjo in PVC sifonom. Vsi robovi korit so zaokroženi, dno je profilirano, da se zagotovi popolno odvajanje vode. Korito poglobljeno 2 mm od delovne površine</t>
  </si>
  <si>
    <t>Vodilo za košare pomivalnega stroja</t>
  </si>
  <si>
    <t>Levo prostor za posodo za odpadke</t>
  </si>
  <si>
    <t>dim. 1850x700x900/1200 mm</t>
  </si>
  <si>
    <t>15.2</t>
  </si>
  <si>
    <t>15.3</t>
  </si>
  <si>
    <t>15.4</t>
  </si>
  <si>
    <t xml:space="preserve">PRETOČNI POMIVALNI STROJ   </t>
  </si>
  <si>
    <t>Teoretična kapaciteta: košar/h</t>
  </si>
  <si>
    <t>- za belo posodo 44/32/22 - hitri 72</t>
  </si>
  <si>
    <t>- za kozarce in belo posodo: 40/32/28 + hitri 72</t>
  </si>
  <si>
    <t>- za kozarce: 22/32/48 + hitri 77</t>
  </si>
  <si>
    <t>- za jedilni pribor:           11 + hitri 21</t>
  </si>
  <si>
    <t>Nap: 3x400V; 9,1/13,2/14,7 kW – možen preklop</t>
  </si>
  <si>
    <t>Bojler: 10,8 kW</t>
  </si>
  <si>
    <t>Dimenzije: 735x750x2195/2195 mm</t>
  </si>
  <si>
    <t>Svetla vstavna višina: 440 mm</t>
  </si>
  <si>
    <t xml:space="preserve">1x košara za krožnike 8 delna 540x500; 5501172  </t>
  </si>
  <si>
    <t>1x košara za pribor – ravna 500x500; 5501059</t>
  </si>
  <si>
    <t>1x PVC vložek za pribor 7 delni; 5501007</t>
  </si>
  <si>
    <t>Črpalka za dvig pritiska izpiranja</t>
  </si>
  <si>
    <t>Poraba sveže vode za izpiranje: 2,0 lit/košaro</t>
  </si>
  <si>
    <t>Eliptična vrteča pomivalna polja</t>
  </si>
  <si>
    <t>ECO programi</t>
  </si>
  <si>
    <t>Povratno zajemanje toplote v odtoku vode</t>
  </si>
  <si>
    <t>Povratno zajemanje toplote v napi za odvod pare</t>
  </si>
  <si>
    <t>Magnetno gnani sistem izpiranja</t>
  </si>
  <si>
    <t>Eliptična pomivalna polja s posebno razporeditvijo šob</t>
  </si>
  <si>
    <t>Program za osnovno čiščenje posode in pribora ter razškrobljevanje</t>
  </si>
  <si>
    <t>Posebni program Silence</t>
  </si>
  <si>
    <t>Program za odstranjevanje vodnega kamna</t>
  </si>
  <si>
    <t>Zvokovno sporočanje dogodkov</t>
  </si>
  <si>
    <t>Prikaz blokiranih pomivalnih polj</t>
  </si>
  <si>
    <t>Integrirani dnevnik higiene in delovanja</t>
  </si>
  <si>
    <t>Dvostenska havba z možnostjo postavitve v zaskočni položaj</t>
  </si>
  <si>
    <t>Avtomatski zagon s havbo</t>
  </si>
  <si>
    <t>Globoko vlečen rezervoar</t>
  </si>
  <si>
    <t>Termostop za zagotavljanje temperature izpiranja</t>
  </si>
  <si>
    <t>Tipalo za puščanje vode</t>
  </si>
  <si>
    <t>Večfazno delovanje</t>
  </si>
  <si>
    <t>Pripravljen za priklop na hladno vodo &lt;15°C</t>
  </si>
  <si>
    <t>Kapaciteta pomivalnega tanka: 35 lit</t>
  </si>
  <si>
    <t>Kapaciteta pomivalne črpalke: variabilno 270 - 310 l/min</t>
  </si>
  <si>
    <t>Emisije hrupa: &lt; 66dB</t>
  </si>
  <si>
    <t>Certifikat rezultata pomivanja po DIN 10511/10512</t>
  </si>
  <si>
    <t>kot WINTERHALTER   model  PT - L   EnergyPlus   »ali enakovredni«</t>
  </si>
  <si>
    <t>15.5</t>
  </si>
  <si>
    <t>INOX IZHODNA MIZA ZA POMIVALNI STROJ</t>
  </si>
  <si>
    <t>2x vodila za košare pom. Stroja</t>
  </si>
  <si>
    <t>odlagalna polica</t>
  </si>
  <si>
    <t>dim. 2560/1320x760x900/1200 mm</t>
  </si>
  <si>
    <t>15.6</t>
  </si>
  <si>
    <t>MEHČALEC VODE</t>
  </si>
  <si>
    <t>Dimenzije 260x400/505x570/765mm</t>
  </si>
  <si>
    <t>Kapaciteta: kontinuirana</t>
  </si>
  <si>
    <t>Poraba soli na regeneracijski ciklus: 0,27 kg</t>
  </si>
  <si>
    <t>Kontinuiran pretok: 20 lit/min</t>
  </si>
  <si>
    <t>Priklopna temperatura: do 50°C</t>
  </si>
  <si>
    <t>Avtomatska volumetrijsko krmiljena regeneracija</t>
  </si>
  <si>
    <t>Priklop na električno omrežje ni potrebno</t>
  </si>
  <si>
    <t>Vgrajen plovec za nivo vode v solni posodi</t>
  </si>
  <si>
    <t>Vgrajena vrtljiva kolesa</t>
  </si>
  <si>
    <t>kot WINTERHALTER   model Monomatik 3  »ali enakovredni«</t>
  </si>
  <si>
    <t>15.7</t>
  </si>
  <si>
    <t>15.8</t>
  </si>
  <si>
    <t>OMARA INOX ZAPRTA Z KRILNIMI VRATI</t>
  </si>
  <si>
    <t>predvidena za shranjevanje jedilne posode</t>
  </si>
  <si>
    <t>v celoti izdelan iz nerjaveče pločevine AISI 304</t>
  </si>
  <si>
    <t>2x  krilna vrata, dvostenske izvedbe debeline min 22 mm, skriti panti, 4x  polica</t>
  </si>
  <si>
    <t>Konstrukcija inox cevni profil min. 40x40 mm,  vertikalna obremenitev (min. 2000 N), stranska obremenitev (min. 1000 N).</t>
  </si>
  <si>
    <t>dim. 800x400x2000 mm</t>
  </si>
  <si>
    <t>15.9</t>
  </si>
  <si>
    <t>16</t>
  </si>
  <si>
    <t>PARKING VOZIČKI</t>
  </si>
  <si>
    <t>16.1</t>
  </si>
  <si>
    <t xml:space="preserve">SERVIRNI VOZIČEK MELANINSKE PLOŠČE </t>
  </si>
  <si>
    <t>Za široko uporabo v hotelih, gostinskih lokalih, vrtcih, bolnišnicah, laboratorijih, knjižnicah itd. Plošče so narejene iz umetnega materiala v različnih barvah. Zaobljeni robovi ročaja in plošč preprečujejo poškodbo. Orgajice so iz elkosiranih Alu profilov. Kolesa z kvalitetnimi krogličnimi ležaji in primerno mehko gumo, omogočajo lahko in tiho vožnjo po različnih površinah. Voziček je vodo odporen in se ga enostavno očisti z običajnimi čistilnimi sredstvi.</t>
  </si>
  <si>
    <t>Barva vozičkov po izbiri uporabnikov</t>
  </si>
  <si>
    <t>dim. 880x480x840 mm</t>
  </si>
  <si>
    <t>16.2</t>
  </si>
  <si>
    <t>16,3</t>
  </si>
  <si>
    <t>16.4</t>
  </si>
  <si>
    <t>SAMONAVIJALNI KOLUT Z 15M CEVJO ZA VODO, ZA ĆIŠČENJE</t>
  </si>
  <si>
    <t>- samonavijalna cev z nastavkom za čiščenje tal;</t>
  </si>
  <si>
    <t>- zaprta izvedba;</t>
  </si>
  <si>
    <t>- vgrajeno vodilo za cev;</t>
  </si>
  <si>
    <t>- možnost uporabe minimalno 15 m cevi;</t>
  </si>
  <si>
    <t>- v kompletu pribor  priklop na termostatske ventile;</t>
  </si>
  <si>
    <t>- v kompletu dvoslojna cev premera  DN 15;  dolžine minimalno 15 m; primerna za živilsko industrijo;</t>
  </si>
  <si>
    <t>- pribor za vijačenje v steno;</t>
  </si>
  <si>
    <t>- konstrukcija bobna izvedena iz inox pločevine;</t>
  </si>
  <si>
    <t>- vsi uporabljeni materiali odportni na korozijo;</t>
  </si>
  <si>
    <t xml:space="preserve">- z gumiranim nastavkom za prhanjem (combi spray ; </t>
  </si>
  <si>
    <t>DODATNA OPREMA</t>
  </si>
  <si>
    <t>- posoda za detergent 1,3l</t>
  </si>
  <si>
    <t>- podaljšana šoba 45 cm</t>
  </si>
  <si>
    <t>Opomba:</t>
  </si>
  <si>
    <t>termostatski ventil je del strojnih inštalacij.</t>
  </si>
  <si>
    <t>16.5</t>
  </si>
  <si>
    <t>3x krilna vrata - krilna  vrata dvostenske izvedbe minimalna debelina vrat 15 mm, montažni material. Spodnja in vmesna polica izdelana z 20 mm vzdolžnimi robovi in z dvojno stisnjenimi robovi</t>
  </si>
  <si>
    <t>dim.1900x400x600 mm</t>
  </si>
  <si>
    <t>16.6</t>
  </si>
  <si>
    <t>2x krilna vrata - krilna  vrata dvostenske izvedbe minimalna debelina vrat 15 mm, montažni material. Spodnja in vmesna polica izdelana z 20 mm vzdolžnimi robovi in z dvojno stisnjenimi robovi</t>
  </si>
  <si>
    <t>dim.1200x400x600 mm</t>
  </si>
  <si>
    <t>16.7</t>
  </si>
  <si>
    <t>16.8</t>
  </si>
  <si>
    <t>17</t>
  </si>
  <si>
    <t>ČISTILA V UPORABI</t>
  </si>
  <si>
    <t>17.1</t>
  </si>
  <si>
    <t>17.2</t>
  </si>
  <si>
    <t>INOX KONZOLNA POLICA</t>
  </si>
  <si>
    <t>v celoti izdelana iz AISI 304, deb. 1,5 mm</t>
  </si>
  <si>
    <t>v kompletu inox konzole in pritrditveni material</t>
  </si>
  <si>
    <t>stenski privih 30 mm zadaj in desno boćno</t>
  </si>
  <si>
    <t>dim. 900x400x250 mm</t>
  </si>
  <si>
    <t>17.3</t>
  </si>
  <si>
    <t>INOX NOSILEC S KLJUKICAMI ZA OBEŠANJE</t>
  </si>
  <si>
    <t>Izdelana iz nerjaveče pločevine AISI 304</t>
  </si>
  <si>
    <t>5 kljukic</t>
  </si>
  <si>
    <t>dim. 600 x30  x80 mm</t>
  </si>
  <si>
    <t>17.4</t>
  </si>
  <si>
    <t>· višina bazena z rešetko je 160 mm</t>
  </si>
  <si>
    <t>· bazen izveden po celotni dolžini rešetke</t>
  </si>
  <si>
    <t>18</t>
  </si>
  <si>
    <t>JEDILNICA OSEBJE</t>
  </si>
  <si>
    <t>19</t>
  </si>
  <si>
    <t>PISARNA VODJA KUHINJE</t>
  </si>
  <si>
    <t>20</t>
  </si>
  <si>
    <t>SKLADIŠČE ČISTIL</t>
  </si>
  <si>
    <t>20.1</t>
  </si>
  <si>
    <t>skupna dolžina ca 1860 x 350 x 2000 mm</t>
  </si>
  <si>
    <t>20.2</t>
  </si>
  <si>
    <t>skupna dolžina ca 1150 x 600 x 2000 mm</t>
  </si>
  <si>
    <t>20.3</t>
  </si>
  <si>
    <t>21</t>
  </si>
  <si>
    <t>SKLADIŠČE PLENIC</t>
  </si>
  <si>
    <t>21.1</t>
  </si>
  <si>
    <t>21.2</t>
  </si>
  <si>
    <t>21.3</t>
  </si>
  <si>
    <t>22</t>
  </si>
  <si>
    <t>HODNIK</t>
  </si>
  <si>
    <t>23</t>
  </si>
  <si>
    <t>23.1</t>
  </si>
  <si>
    <t xml:space="preserve">INOX KOTNA ZAŠČITA VOGALOV </t>
  </si>
  <si>
    <t>Izvedba iz inox pločevine debeline 1,5 mm AISI 304 brušene na granulacijo 400, dimenzija kotnika 40x40x2200, kotnik ima po višini na obeh straneh rahlo nakazan rob. Pritrditev na keramiko ali zid se izvede s silikonskimi lepili. (SIKA brezbarvi, enakovredno ali boljše).</t>
  </si>
  <si>
    <t>dim. 40x40x2200 mm</t>
  </si>
  <si>
    <t>Pred izdelavo preveriti dimenzije na objektu.</t>
  </si>
  <si>
    <t>23.2</t>
  </si>
  <si>
    <t xml:space="preserve">INOX ODBOJNIK </t>
  </si>
  <si>
    <t>Izvedba iz inox cevi 20x40 AISI 304 debelina stene 1,5 mm brušene na granulacijo 320, cevi so na konceh zaključene pod kotom 45 stopinj. Pritrditev v zid poteka na 1m z distančno cevko inox fi 21x20 tako, da je končni odmik od zida 40 mm. Vidne odprtine na steni za vijačenje zapolnjene z gumi zamaškom sive barve.</t>
  </si>
  <si>
    <t>dim. 1900 x 40 x 20 mm</t>
  </si>
  <si>
    <t>23.3</t>
  </si>
  <si>
    <t>dim. 3350 x 40 x 20 mm</t>
  </si>
  <si>
    <t>23.4</t>
  </si>
  <si>
    <t>dim. 900 x 40 x 20 mm</t>
  </si>
  <si>
    <t>23.5</t>
  </si>
  <si>
    <t>dim. 200 x 40 x 20 mm</t>
  </si>
  <si>
    <t>23.6</t>
  </si>
  <si>
    <t>dim. 600 x 40 x 20 mm</t>
  </si>
  <si>
    <t>23.7</t>
  </si>
  <si>
    <t>23.8</t>
  </si>
  <si>
    <t>dim. 500 x 40 x 20 mm</t>
  </si>
  <si>
    <t>23.9</t>
  </si>
  <si>
    <t>dim. 1800 x 40 x 20 mm</t>
  </si>
  <si>
    <t>23.10</t>
  </si>
  <si>
    <t>23.11</t>
  </si>
  <si>
    <t>23.12</t>
  </si>
  <si>
    <t>23.13</t>
  </si>
  <si>
    <t>23.14</t>
  </si>
  <si>
    <t>23.15</t>
  </si>
  <si>
    <t>23.16</t>
  </si>
  <si>
    <t>dim. 2400 x 40 x 20 mm</t>
  </si>
  <si>
    <t>23.17</t>
  </si>
  <si>
    <t>dim. 800 x 40 x 20 mm</t>
  </si>
  <si>
    <t>23.18</t>
  </si>
  <si>
    <t>dim. 400 x 40 x 20 mm</t>
  </si>
  <si>
    <t>23.19</t>
  </si>
  <si>
    <t>dim. 700 x 40 x 20 mm</t>
  </si>
  <si>
    <t>24</t>
  </si>
  <si>
    <t>IZVEDBENI STROŠKI</t>
  </si>
  <si>
    <t>24.1</t>
  </si>
  <si>
    <t>DOSTAVA IN VNOS OPREME</t>
  </si>
  <si>
    <t>24.2</t>
  </si>
  <si>
    <t>MONTAŽA OPREME NA PRIPRAVLJENE PRIKLJUČKE</t>
  </si>
  <si>
    <t>24.3</t>
  </si>
  <si>
    <t>ZAGON OPREME IN IZDELAVA USTREZNIH POROČIL</t>
  </si>
  <si>
    <t>24.4</t>
  </si>
  <si>
    <t>GROBO ČIŠČENJE OPREME IN ODVOZ EMBALAŽE</t>
  </si>
  <si>
    <t>Dobavitelj opreme je dolžan odstaniti zaščitno folijo, ki po montaži opreme ni več dosegljiva in vso ostalo zaščitno folijo po zahtevi naročnika.</t>
  </si>
  <si>
    <t>24.5</t>
  </si>
  <si>
    <t>ŠOLANJE OSEBJA IN TESTNO KUHANJE</t>
  </si>
  <si>
    <t>24.6</t>
  </si>
  <si>
    <t xml:space="preserve">IZDELAVA DOKUMENTACIJE ZA TEHNIČNI PREGLED </t>
  </si>
  <si>
    <t>24.7</t>
  </si>
  <si>
    <t>IZDELAVA PID V SKLADU Z VELJAVNO ZAKONODAJO. ( šest (6) tiskanih izvodov, en (1) izvod v elektronki obliki.)</t>
  </si>
  <si>
    <t>I.</t>
  </si>
  <si>
    <t>CENTRALNO OGREVANJE</t>
  </si>
  <si>
    <t>Kompaktni ploščati radiator, izdelan iz jeklene pločevine debeline 1,25 mm po DIN 1541, preizkušen na tlak 13 bar in predviden za obratovalni tlak 10 bar in delovno temperaturo do 110 ºC. Toplotna moč preizkušena in zavedena po DIN 4704, v tabelah proizvajalca pa podana za temperaturni sistem ogrevne vode 90/70 ºC pri temperaturi prostora 20 ºC. Radiator je opremljen s stranskima levima priključkoma 2 x G ½” I.G. in desno 2 x ¾” A.G . Radiator je vroče temeljno zaščiten in končno obarvan z elektrostatičnim nanosom suhoprašne barve po RAL 9016, ki je žgana pri 210 °C. Radiator je opremljen z zgornjim pokrovom z odprtinami usmerjenimi proti prostoru in dveh stranskih pokrovov, ki so snemljivi. Na stranskih priključkih je opremljen še s kromiranim odzračevalnim ventilom in čepom, ter hitromontažnimi konzolami Monclac.  Tip in velikost radiatorjev:</t>
  </si>
  <si>
    <t>11 - 600/500</t>
  </si>
  <si>
    <t>22 - 600/1000</t>
  </si>
  <si>
    <t>22 - 900/800</t>
  </si>
  <si>
    <t>22 - 900/1000</t>
  </si>
  <si>
    <t>22 - 900/1200</t>
  </si>
  <si>
    <t xml:space="preserve">komplet </t>
  </si>
  <si>
    <t>DN 10                                           m</t>
  </si>
  <si>
    <t>DN 15                                           m</t>
  </si>
  <si>
    <t>DN 20                                           m</t>
  </si>
  <si>
    <t>DN 25                                           m</t>
  </si>
  <si>
    <t>DN 32                                           m</t>
  </si>
  <si>
    <t>DN 40                                           m</t>
  </si>
  <si>
    <t>DN 65                                           m</t>
  </si>
  <si>
    <t>Demontaža obstoječih radiatorjev in inštalacijskega razvoda ter odvoz v skladišče investitorja oziroma odvoz v obrat za razgradnjo s pridobitvijoevidenčnih listov</t>
  </si>
  <si>
    <t>kompl</t>
  </si>
  <si>
    <t>DN20                                                       kos</t>
  </si>
  <si>
    <t>DN40                                                       kos</t>
  </si>
  <si>
    <t>Talno ogrevanje knjižnice in igralnice</t>
  </si>
  <si>
    <t>Pritrdilna plošča ND 30-2 za vgradnjo cevi dimenzije 14 - 17mm s toplotno in zvočno izolacijo. Izdelana iz ekspandiranega polistirena, ki je prekrit s črno polistirensko folijo skladno s standardom DIN EN 13163. DIN EN 13501 požarna klasifi kacija: razred E. Klasifi kacija gradbenega materiala B2, skladno s standardom DIN 4102. Primerno za obremenitve do 5.0 kN/m². Toplotna upornost pri prehodu toplote: 0,75 m²K/W. Razmak med cevmi v cm: 10, 15, 20, 25, 30.Dimenzija: 1.45 m x 0.85 m Višina plošče: 52 mm</t>
  </si>
  <si>
    <t>Obroba kot toplotno/zvočna izolacija za uporabo z izravnalno prekrivno folijo na talnih in stenskih površinah. Material: ekspandirana polistirenska trda pena skladno s standardom DIN EN 13163 Razred gradbenega materiala po DIN 4102: B2. Toplotna upornost pri prehodu toplote: 0.75 m²K/W. Primerno za obremenitve do 5.0 kN/m².</t>
  </si>
  <si>
    <t>PE-Xa cev z difuzijskim slojem iz EVOH-a (etil-vinil-alkohol) z dodatnim zunanjim zaščitnim slojem v beli barvi in dvema modrima črtama. Ustreza standardu EN ISO 15875 „Plastični cevni sistemi za instalacije s toplo in hladno vodo - zamrežen polietilen“ in ustreza zahtevam za tesnost na kisik v skladu s standardom DIN 4726. Te cevi, ki so namenjene za talno ogrevanje in hlajenje, so primerne za spajanje z fitingi.</t>
  </si>
  <si>
    <t>Razred uporabe: 4+5/ 6 bar</t>
  </si>
  <si>
    <t>Maksimalna načrtovana temperatura: 90 °C</t>
  </si>
  <si>
    <t>Temperatura, pri kateri nastanejo poškodbe: 100 °C</t>
  </si>
  <si>
    <t>Načrtovan tlak 6/10 barov pri 90°C/70°C</t>
  </si>
  <si>
    <t>Požarni razred: E v skladu s standardom EN 13501-1</t>
  </si>
  <si>
    <t>Pex 17x2                                                                     m</t>
  </si>
  <si>
    <t>Kovinska, cink plošča Size 50x50mm - 2mm</t>
  </si>
  <si>
    <t>Dodatek za estrih, hitro sušeči</t>
  </si>
  <si>
    <t>Razdelilec z balansirnimventilom</t>
  </si>
  <si>
    <t>- material: poliamid, ojačan s steklenimi vlakni</t>
  </si>
  <si>
    <t>- segmenti za 1, 3, 4 in 6 zank, z možnostjo kombiniranja do maksimalno 12 zank</t>
  </si>
  <si>
    <t>- obvezna uporaba osnovnega seta (1009209)</t>
  </si>
  <si>
    <t>- možnost priklopa s strani (levo ali desno) z uporabo ploščatega tesnila, ali od spodaj, z uporabo kotne priključne garniture (1032702)</t>
  </si>
  <si>
    <t>- dovodni del opremljen z balansirnimi ventili, ki omogočajo nastavljanje in popolno zaprtje pretoka</t>
  </si>
  <si>
    <t>- nastavitveni obroč za balansiranje brez orodja</t>
  </si>
  <si>
    <t>- predpripravljena mesta za nalepke z imeni prostorov</t>
  </si>
  <si>
    <t>- povratni del opremljen z ventilom in ročko, pripravljeno za vgradnjo termopogonov z zunanjim navojem M30x1,5: št. 1000138 (24 V)</t>
  </si>
  <si>
    <t>- priključek za priklop na ogrevalno zanko: G3/4“ eurokonus</t>
  </si>
  <si>
    <t>- razmak med priključki: 50 mm</t>
  </si>
  <si>
    <t>- osni razmak med dovodom in povratkom: 225 mm</t>
  </si>
  <si>
    <t>- maksimalni tlak: 6 bar</t>
  </si>
  <si>
    <t>- maksimalna temperatura: 60 °C</t>
  </si>
  <si>
    <t>Avtomat. odzračevalni lonček 3/8</t>
  </si>
  <si>
    <t>Širina omarice (z okvirjem): 555-950mm</t>
  </si>
  <si>
    <t>Vgradna globina omarice: 160mm</t>
  </si>
  <si>
    <t>Vgradna višina omarice: 820mm</t>
  </si>
  <si>
    <t>Črpalčna grupa CPG-15-B</t>
  </si>
  <si>
    <t>Črpalčna grupa z motornim pogonom in regulacije, ter prostorskim termostatom z nastavitvijo temperature, sestavljen iz:</t>
  </si>
  <si>
    <t>Tripotni mešalni ventil kvs 6,3 m³/h</t>
  </si>
  <si>
    <t>Obtočna črpalka Grundfos Alpha 2L 15-60</t>
  </si>
  <si>
    <t>Energetska učinkovitost razreda A</t>
  </si>
  <si>
    <t>Masni pretok: 0,1 - 2,5 m³/h</t>
  </si>
  <si>
    <t>Višina potiska: 1,0 - 6,0 m</t>
  </si>
  <si>
    <t>EEI 0,17</t>
  </si>
  <si>
    <t>Proporcionalno krmiljenje tlaka</t>
  </si>
  <si>
    <t>Priključek na primarnem vodu: Rp1 (notranji navoj)</t>
  </si>
  <si>
    <t>Priključek na sekundarnem vodu: krogelni ventil Rp1 (notranji navoj)</t>
  </si>
  <si>
    <t>Moč: 3-15 kW</t>
  </si>
  <si>
    <t>Dovodna temperatura:</t>
  </si>
  <si>
    <t>- primarni vod: maks. 90 °C</t>
  </si>
  <si>
    <t>- sekundarni vod: maks. 60 °C</t>
  </si>
  <si>
    <t>Maksimalni tlak: 10 bar</t>
  </si>
  <si>
    <t>II.</t>
  </si>
  <si>
    <t>VODOVOD Z VERTIKALNO KANALIZACIJO</t>
  </si>
  <si>
    <t>Stranišče iz sanitarne keramike bele barve, sestoječe se iz</t>
  </si>
  <si>
    <t>WC školjke z zadnjim iztokom konzolne izvedbe, skupaj</t>
  </si>
  <si>
    <t>z masivno sedežno desko s pokrovom, kompletno z</t>
  </si>
  <si>
    <t>montažnim in tesnilnim materialom</t>
  </si>
  <si>
    <t>Samostoječi vgradni splakovalnik za stranišče konzolne</t>
  </si>
  <si>
    <t>izvedbe z zadnjim iztokom, za suho gradnjo skupaj s</t>
  </si>
  <si>
    <t>- podometnim vgrajenim izplakovalnim kotličkom V = 9</t>
  </si>
  <si>
    <t>l z aktiviranjem od spredaj, - komplet elementov za</t>
  </si>
  <si>
    <t>pritrditev na steno in v tla,</t>
  </si>
  <si>
    <t>- odtočnim kolenom,</t>
  </si>
  <si>
    <t>- komplet elementov za priključitev splakovalnika na vodovodno omrežje komplet za montažo WC školjke,</t>
  </si>
  <si>
    <t>- WC priključno garnituro,</t>
  </si>
  <si>
    <t>- setom za zvočno izolacijo,</t>
  </si>
  <si>
    <t>- dvodelno varčno tipko,</t>
  </si>
  <si>
    <t>(posluževanje od spredaj)</t>
  </si>
  <si>
    <t>dimenzije 450 x1185 mm</t>
  </si>
  <si>
    <t xml:space="preserve">Kompleten umivalnik velikosti 570 x 450 mm </t>
  </si>
  <si>
    <t>skupaj s pritrdilnimi vijaki, enoročno stoječo</t>
  </si>
  <si>
    <t>mešalno baterijo, kotnima regulirnima ventiloma DN15,</t>
  </si>
  <si>
    <t>odtočnim ventilom s čepom na poteg in pokromanim</t>
  </si>
  <si>
    <t>odtočnim sifonom, kompletno z montažnim in tesnilnim</t>
  </si>
  <si>
    <t>materialom</t>
  </si>
  <si>
    <t>Kompl</t>
  </si>
  <si>
    <t>Priključitev umivalnika skupaj s stenskima pritrdilnima</t>
  </si>
  <si>
    <t>vijakoma, stoječo mešalno baterijo s kolenskim vklopom</t>
  </si>
  <si>
    <t>(montaža), dvema ventiloma DN 15/20</t>
  </si>
  <si>
    <t>(montaža), odtočnim ventilom s čepom na poteg in</t>
  </si>
  <si>
    <t>pokromanim odtočnim sifonom, kompletno z montažnim</t>
  </si>
  <si>
    <t>in tesnilnim materialom</t>
  </si>
  <si>
    <t>(po tehnologiji kuhinje)</t>
  </si>
  <si>
    <t>Priključitev pomivalnega korita iz nerjaveče pločevine,</t>
  </si>
  <si>
    <t>komplet s stoječo kuhinjsko mešalno baterijo z dolgim</t>
  </si>
  <si>
    <t>iztokom (montaža), skupaj z dvema ventiloma DN 15/20</t>
  </si>
  <si>
    <t>(dobava in montaža), odtočnim ventilom s čepom na</t>
  </si>
  <si>
    <t>verižici, odtočnim sifonom, vključno ves tesnilni in</t>
  </si>
  <si>
    <t>pritrdilni material</t>
  </si>
  <si>
    <t>Priključitev kuhinjske opreme, skupaj s tesnilnim materialom in pritrdilnim materialom.</t>
  </si>
  <si>
    <t>OPOMBA: tipe in načine priključevanja in količine pred montažo uskladiti s projektom tehnologije</t>
  </si>
  <si>
    <t>- priključek hladne in tople vode DN 15 zaključen s</t>
  </si>
  <si>
    <t>KV ventilom DN 15/20 (2x)</t>
  </si>
  <si>
    <t>- priključek hladne vode DN 15 zaključen s KV ventilom</t>
  </si>
  <si>
    <t>DN 15/20</t>
  </si>
  <si>
    <t>- priključek hladne vode DN 20 zaključen s KV ventilom</t>
  </si>
  <si>
    <t>DN 20</t>
  </si>
  <si>
    <t>- priključek hladne vode DN 25 zaključen s KV ventilom</t>
  </si>
  <si>
    <t>DN 25</t>
  </si>
  <si>
    <t>- priključek hladne in tople vode DN 15 zaključen s KV ventilom</t>
  </si>
  <si>
    <t>DN 10</t>
  </si>
  <si>
    <t>DN 15</t>
  </si>
  <si>
    <t>- priključek hladne in tople vode DN 20 zaključen s KV ventilom</t>
  </si>
  <si>
    <t>MS navojna krogelna pipa z ročko za posluževanje,</t>
  </si>
  <si>
    <t>skupaj s tesnilnim materialom</t>
  </si>
  <si>
    <t>Priključitev navojnega koluta po popisu tehnologije</t>
  </si>
  <si>
    <t>PHTV, h=1.50m OD TAL 1/2", zaključeno z KV 3/4"</t>
  </si>
  <si>
    <t>pritrdilnim in montažnim materialom</t>
  </si>
  <si>
    <t>Dobava in montaža trokadera - izlivnika iz sanitarne keramike</t>
  </si>
  <si>
    <t>komplet z:</t>
  </si>
  <si>
    <t>- trokadero iz sanitarne keramike</t>
  </si>
  <si>
    <t>- mešalno baterijo in splakovalnik skupaj z predarmaturami in krogeljnimi ventili</t>
  </si>
  <si>
    <t>- pokromano dvižno mrežo,</t>
  </si>
  <si>
    <t xml:space="preserve">  vključno s tesnilnim in pritrdilnim materialom</t>
  </si>
  <si>
    <t>Priključitev trokadera - izlivnika iz RF pločevine</t>
  </si>
  <si>
    <t>- mešalno baterijo (montaža) in splakovalnik (montaža)</t>
  </si>
  <si>
    <t>Drobni inventar za sanitarije, nosilec za papirnate brisače</t>
  </si>
  <si>
    <t>varen proti lomu (1x), koš za smeti 30 l (1x) milnik z</t>
  </si>
  <si>
    <t>dozatorjem (1x), nosilec za WC papir na dva zavitka</t>
  </si>
  <si>
    <t>varen proti lomu (1x), WC metlica (1x), obešalnik na</t>
  </si>
  <si>
    <t>vratih (1x), ogledalo dimenzij 900x600mm (1x), komplet</t>
  </si>
  <si>
    <t>z držali in vijaki</t>
  </si>
  <si>
    <t>(točen tip določi arhitekt oziroma investitor)</t>
  </si>
  <si>
    <t>Difuzijsko tesna večplastna cev (sestavljena iz: PE-RT -</t>
  </si>
  <si>
    <t>vezni sloj - vzdolžno prekrivno varjen aluminij – vezni</t>
  </si>
  <si>
    <t>sloj - PE-RT) za razvode, dvižne vode in priključne razvode pri vodovodu. Požarna klasifikacija E v skladu z DIN 13501-1. Oba konca cevi opremljena z zaključno kapo (za higienično tesnjenje v skladu z DIN 806), skupaj s fazonskimi kosi ter držali (kolena, T-kosi, navojni priključki, prehodni kosi, držala za kotne in podometne ventile, zidne mešalne baterije..)</t>
  </si>
  <si>
    <t>Obstojnost na temperaturo:</t>
  </si>
  <si>
    <t>Maksimalne trajne obratovalne temperature so med 0°in</t>
  </si>
  <si>
    <t>70°C pri maksimalnem trajnem obratovalnem tlaku</t>
  </si>
  <si>
    <t>10 barov. Kratkotrajna temperatura, pri kateri bo prišlo</t>
  </si>
  <si>
    <t>do poškodb je 95°C (maksimalno 100 ur v obratovalni</t>
  </si>
  <si>
    <t>življenjski dobi).</t>
  </si>
  <si>
    <t>20 x 2,25                                    m</t>
  </si>
  <si>
    <t>25 x 2,5                                      m</t>
  </si>
  <si>
    <t>32 x 3,0                                      m</t>
  </si>
  <si>
    <t>Nerjavne cevi - sistema stisljivih fitingov. Primerne za sanitarno pitno vodo vključno s fitingi, cevnimi pritrdili in montažnimi spojkami za razvod sanitarne hladne in tople vode ter cirkulacije, odporne na temperaturo do 85°C.</t>
  </si>
  <si>
    <t>Izdelek GEBERIT MAPRESS ali ustrezno</t>
  </si>
  <si>
    <t>35 x 1,5                                     m</t>
  </si>
  <si>
    <t>42 x 1,5                                      m</t>
  </si>
  <si>
    <t xml:space="preserve">PE cev po SIST EN 12201 (SDR 11) skupaj z vsem </t>
  </si>
  <si>
    <t>tesnilnim in montažnim materialom</t>
  </si>
  <si>
    <t>(izkopi so zajeti v gradbenem delu)</t>
  </si>
  <si>
    <t>PE 100 d 25 x 2,3                     m</t>
  </si>
  <si>
    <t>Izolacija tople in hladne vode s fleksibilnimi cevaki</t>
  </si>
  <si>
    <t>Elastična in odporna od -50°C do +105 °C.</t>
  </si>
  <si>
    <t>(EN 8497)</t>
  </si>
  <si>
    <t>- koeficient odpora difuzije vodne pare μ ≥ 7.000 (EN</t>
  </si>
  <si>
    <t>12086, EN 13469) za cevi 25 – 40 mm in plošče 32 – 40</t>
  </si>
  <si>
    <t>mm - koeficient odpora difuzije vodne pare μ ≥ 10.000</t>
  </si>
  <si>
    <t>(EN 12086, EN 13469) za cevi 6 – 19 mm in plošče 6 –</t>
  </si>
  <si>
    <t>25 mm</t>
  </si>
  <si>
    <t>Armacell Armaflex XG ali enakovredni</t>
  </si>
  <si>
    <t>debelina 13 mm (hladna in topla voda v tlaku)</t>
  </si>
  <si>
    <t>20 x 2,25                                 m</t>
  </si>
  <si>
    <t>25 x 2,5                                   m</t>
  </si>
  <si>
    <t>32 x 3,0                                   m</t>
  </si>
  <si>
    <t>35 x 1,5                                   m</t>
  </si>
  <si>
    <t>42 x 1,5                                   m</t>
  </si>
  <si>
    <t>debelina 25 mm (topla voda v tlaku)</t>
  </si>
  <si>
    <t xml:space="preserve">Talni sifon sestavljen iz korita iz nerjaveče pločevine </t>
  </si>
  <si>
    <t>skupaj z nosilci, višino vgradnje 120mm, sifonskim</t>
  </si>
  <si>
    <t>vložkom z zaporo povratnega toka ter snemljivim lovilcem</t>
  </si>
  <si>
    <t>trdih delcev, odtokom DN50, nerjavečo rešetko. Vgradna</t>
  </si>
  <si>
    <t>zaščita je zajeta z dobavo  dimenzije 80x80mm</t>
  </si>
  <si>
    <t>Horizontalni talni sifon DN50 s tesnilno prirobnico,</t>
  </si>
  <si>
    <t>sifonskim vložkom, stranskim dotokom DN40, odtokom</t>
  </si>
  <si>
    <t>DN 50 s krogličnim zglobom, skrajšljivim okvirnim</t>
  </si>
  <si>
    <t>nastavkom in nerjavečo jekleno rešetko 150x150mm.</t>
  </si>
  <si>
    <t>Vgradna zaščita je zajeta z dobavo</t>
  </si>
  <si>
    <t>PP odtočna cev skupaj z gumi tesnili in vsemi ostalimi fazonskimi kosi</t>
  </si>
  <si>
    <t>Ø 40                                   m</t>
  </si>
  <si>
    <t>Ø 50                                   m</t>
  </si>
  <si>
    <t>Ø 75                                   m</t>
  </si>
  <si>
    <t>Ø 110                                 m</t>
  </si>
  <si>
    <t>Vrtanje lukenj, izdelava različnih utorov in druga gradbena dela za nemoteno izvedbo instalacije vodovoda</t>
  </si>
  <si>
    <t>Dobava in montaža notranji hidrant G25</t>
  </si>
  <si>
    <t>Ta tip notranjega hidranta je sestavljen iz</t>
  </si>
  <si>
    <t>- omarice z gibljivim cevnim kolutom,</t>
  </si>
  <si>
    <t>- 30 m dolge poltoge cevi z notranjim premerom 25 mm (1 cola),</t>
  </si>
  <si>
    <t>- ročnika D s šobo 6 mm, ki ima možnost zapiranja in spreminjanja oblike curka,</t>
  </si>
  <si>
    <t>- ventila G 2A.</t>
  </si>
  <si>
    <t>Skupaj ves režijski in montažni material</t>
  </si>
  <si>
    <t>Lociranje ter blindiranje ukinjenih razvodov cevi sanitarne hladne in tople vode v kleti takoj za posameznimi odcepi zaradi preprečitve slepih vodov (oddaljenost blindiranega razvoda lahko znaša največ 1 meter od razcepa ž živim vodom)</t>
  </si>
  <si>
    <t>Vezava na obstoječi razvod hladne in tople vode ter cirkulacije (rezanje, vrtanje, varjenje, urezovanje navojev…), v tlaku</t>
  </si>
  <si>
    <t>Demontaža obstoječih razvodov vodovodne inštalacije in kanalizacije ter odvoz v podjetje za predelavo surovin s pridobitvijo evidenčnih listov</t>
  </si>
  <si>
    <t>Demontaža obstoječih sanitarnih elementov z nakladanjem in razkladanjem ter odvozom v obrat za razgradnjo s pridobitvijo evidenčnih listov</t>
  </si>
  <si>
    <t>III.</t>
  </si>
  <si>
    <t>PREZRAČEVANJE</t>
  </si>
  <si>
    <t>Dovodna klimatska naprava</t>
  </si>
  <si>
    <t>N1 – KUHINJA</t>
  </si>
  <si>
    <t>zunanje, modulne izvedbe t.i. ROOFTOP enote s prigrajeno toplotno črpalko, skupaj s podstavkom, brez strehe  ter urejenim odvodom kondenzata.</t>
  </si>
  <si>
    <t>posluževanje: desno</t>
  </si>
  <si>
    <t>Sestava:</t>
  </si>
  <si>
    <t>-dovod zraka s strani</t>
  </si>
  <si>
    <t>-integrirana toplotna črpalka</t>
  </si>
  <si>
    <t xml:space="preserve">-hladivo R410a   </t>
  </si>
  <si>
    <t>-zračni filter EU4</t>
  </si>
  <si>
    <t>-sveži zrak ekonomizer (0-100%)</t>
  </si>
  <si>
    <t>-požarni termostat</t>
  </si>
  <si>
    <t>-programski stenski upravljalnik</t>
  </si>
  <si>
    <t>Dobaviti skupaj z:</t>
  </si>
  <si>
    <t>- gumijastimi amortizerji</t>
  </si>
  <si>
    <t>- jadrovinastimi priključki</t>
  </si>
  <si>
    <t>Ventilator na dovodu:</t>
  </si>
  <si>
    <t>Glavni podatki</t>
  </si>
  <si>
    <t>Rooftop vpihovalna enota enota s toplotno črpalko naj ima minimalno sledeče tehnične karakteristike:</t>
  </si>
  <si>
    <t>zvočna moč</t>
  </si>
  <si>
    <t>81,0dB (A)</t>
  </si>
  <si>
    <t>zvočna moč dovod</t>
  </si>
  <si>
    <t>70,6dB (A)</t>
  </si>
  <si>
    <t>število kompresorjev</t>
  </si>
  <si>
    <t>Spec. moč ventilatorja</t>
  </si>
  <si>
    <t>Hlajenje</t>
  </si>
  <si>
    <t>celotna hladilna kapaciteta</t>
  </si>
  <si>
    <t>30,1kW</t>
  </si>
  <si>
    <t>senzibilna hladilna kapaciteta</t>
  </si>
  <si>
    <t>20,7kW</t>
  </si>
  <si>
    <t>vložena moč</t>
  </si>
  <si>
    <t>10,4kW</t>
  </si>
  <si>
    <t>delovanje EER</t>
  </si>
  <si>
    <t>temp. vpiha</t>
  </si>
  <si>
    <t>20,5°C</t>
  </si>
  <si>
    <t>Gretje toplotna črpalka</t>
  </si>
  <si>
    <t>celotna grelna kapaciteta</t>
  </si>
  <si>
    <t>27,0kW</t>
  </si>
  <si>
    <t>6,9kW</t>
  </si>
  <si>
    <t>delovanje COP</t>
  </si>
  <si>
    <t>31,0°C</t>
  </si>
  <si>
    <t>Gretje - vodni grelnik</t>
  </si>
  <si>
    <t>grelna moč</t>
  </si>
  <si>
    <t>41,3kW</t>
  </si>
  <si>
    <t xml:space="preserve">    </t>
  </si>
  <si>
    <t>temp. dovedenega zraka</t>
  </si>
  <si>
    <t>27,1°C</t>
  </si>
  <si>
    <t>zunanja temp.</t>
  </si>
  <si>
    <t>- 10 °C</t>
  </si>
  <si>
    <t>režim vode</t>
  </si>
  <si>
    <t>70-50°C</t>
  </si>
  <si>
    <t>Uparjalnik</t>
  </si>
  <si>
    <t>nominalni pretok zraka</t>
  </si>
  <si>
    <t>5100m3/h</t>
  </si>
  <si>
    <t>moč motorja ventilator</t>
  </si>
  <si>
    <t>1,9kW</t>
  </si>
  <si>
    <t>ext. razpoložljivi tlak</t>
  </si>
  <si>
    <t>350Pa</t>
  </si>
  <si>
    <t>Elektro podatki</t>
  </si>
  <si>
    <t>elektro dovod voltage</t>
  </si>
  <si>
    <t>400V</t>
  </si>
  <si>
    <t>elektro dovod število faz</t>
  </si>
  <si>
    <t>elektro dovod frekvenca</t>
  </si>
  <si>
    <t>50Hz</t>
  </si>
  <si>
    <t>obratovanje amps</t>
  </si>
  <si>
    <t>26,0A</t>
  </si>
  <si>
    <t xml:space="preserve">zagon amps </t>
  </si>
  <si>
    <t>119,6A</t>
  </si>
  <si>
    <t xml:space="preserve">Dimenzije </t>
  </si>
  <si>
    <t>dolžina (X)</t>
  </si>
  <si>
    <t>2251mm</t>
  </si>
  <si>
    <t>širina (Y)</t>
  </si>
  <si>
    <t>1353mm</t>
  </si>
  <si>
    <t>višina (Z)</t>
  </si>
  <si>
    <t>1038mm</t>
  </si>
  <si>
    <t>teža</t>
  </si>
  <si>
    <t>712kg</t>
  </si>
  <si>
    <t xml:space="preserve">Napravo dobaviti v kompletu cevnih in električnih povezav ter elektrokrmilne omare z vsemi kontaktorji za vklop ventilatorjev, pomožnimi releji in avtomatiko za krmiljenje klimata. </t>
  </si>
  <si>
    <t>OPOZORILO:</t>
  </si>
  <si>
    <t>Nosilna konstrukcija za kuhinjski odvodni ventilator, ki se pritrdi na betonsko streho, skupaj z kleparskimi deli</t>
  </si>
  <si>
    <t>Kuhinjska napa, ki vključuje:</t>
  </si>
  <si>
    <t>- učinkovit sistem odvoda odpadnega zraka</t>
  </si>
  <si>
    <t>- visoko učinkovit sistem filtriranja odpadnega zraka, ki vključuje (certificirane elemente) skladne in certificiran po  najmanj DIN 18869-5 Typ A  in izveden po DIN EN 16282. V napi instalirani maščobni filtri morajo imeti certifikar najmanj po DIN EN 16282-A ali UL 1046.</t>
  </si>
  <si>
    <t>- svetilke nad lepljenim kaljenim steklom na inox</t>
  </si>
  <si>
    <t>pločevino, kar omogoča enostavno čiščenje spodnje</t>
  </si>
  <si>
    <t>površine nape vključno s steklom</t>
  </si>
  <si>
    <t>Hvgradnje = 2,0 m</t>
  </si>
  <si>
    <t>Filtri : STANDARD - 400x400 mm</t>
  </si>
  <si>
    <t xml:space="preserve">količina: 8 kosov, </t>
  </si>
  <si>
    <t>pretok zraka skozi filter: 580 m3/h/pc</t>
  </si>
  <si>
    <t xml:space="preserve">Razsvetljava: 4 kos fluorescent svetilka </t>
  </si>
  <si>
    <t>Pel= 144 W, 230 V</t>
  </si>
  <si>
    <t>Dolžina kuhinjske nape: 3250 mm</t>
  </si>
  <si>
    <t>Širina kuhinjske nape:    2400 mm</t>
  </si>
  <si>
    <t>Višina kuhinjske nape :   465 do 690 mm</t>
  </si>
  <si>
    <t>Izdelek mora biti brez ostrih robov vsi varjeni in spajkani deli morajo biti gladko polirani, tako da ni vidno kleparskih del.</t>
  </si>
  <si>
    <t>Odvodna kuhinjska napa (parolov)  primerna za konvektomat izdelana iz inox pločevine, vključno s filtri, lučmi ter montažnim in pritrdilnim matarialom. Parolov je dobavljiv brez filtrov in luči, mora pa imeti na izstopni odprtini mrežico, da je preprečen vstop glodalcem. Izdelek mora biti brez ostrih robov vsi varjeni in spajkani deli morajo biti gladko polirani, tako da ni vidno kleparskih del.</t>
  </si>
  <si>
    <t>dimenzij1200 x 1400 x 690 mm</t>
  </si>
  <si>
    <t>Radialni ventilator za odvod zraka iz kuhinjskih nap, z elektromotorjem, nameščenim izven toka zraka, lovilno posodo za maščobo, podstavkom, samodvižno žaluzijo, pritrdilnim in montažnim materialom, jadrovinastim priključkom,  servisnim stikalom ter ožičenjem do elektrokrmilne omare ter nastavkom z nosilnim ohišjem za montažo na streho. Maksimalna temperatura transportiranega zraka je 120°C. Skupaj z ventilatorjem izdobaviti regulator za zvezno nasatvitev pretoka zraka</t>
  </si>
  <si>
    <t xml:space="preserve">kot npr.: </t>
  </si>
  <si>
    <t xml:space="preserve">V = </t>
  </si>
  <si>
    <t xml:space="preserve">4600m³/h </t>
  </si>
  <si>
    <t>dpstat=</t>
  </si>
  <si>
    <t xml:space="preserve">350 Pa </t>
  </si>
  <si>
    <t xml:space="preserve">Voltage </t>
  </si>
  <si>
    <t>400 V</t>
  </si>
  <si>
    <t xml:space="preserve">Motor vezava </t>
  </si>
  <si>
    <t>Y</t>
  </si>
  <si>
    <t xml:space="preserve">Frekvenca </t>
  </si>
  <si>
    <t>50 Hz</t>
  </si>
  <si>
    <t xml:space="preserve">Faze </t>
  </si>
  <si>
    <t>3 ~</t>
  </si>
  <si>
    <t xml:space="preserve">Vstopna moč (P1) </t>
  </si>
  <si>
    <t>924 W</t>
  </si>
  <si>
    <t xml:space="preserve">Tok </t>
  </si>
  <si>
    <t>1,78 A</t>
  </si>
  <si>
    <t xml:space="preserve">Zagonski tok </t>
  </si>
  <si>
    <t>8,9 A</t>
  </si>
  <si>
    <t xml:space="preserve">Max. pretok </t>
  </si>
  <si>
    <t>6188 m³/h</t>
  </si>
  <si>
    <t xml:space="preserve">Vent impeler obrati </t>
  </si>
  <si>
    <t>1400 r.p.m.</t>
  </si>
  <si>
    <t xml:space="preserve">zvočni tlak 3 m (20m² Sabin) </t>
  </si>
  <si>
    <t>49 dB(A)</t>
  </si>
  <si>
    <t>83 kg</t>
  </si>
  <si>
    <t>izolacija, motor</t>
  </si>
  <si>
    <t>F</t>
  </si>
  <si>
    <t>zaščita, motor</t>
  </si>
  <si>
    <t>55 IP</t>
  </si>
  <si>
    <t>Strešni ventilator za odvod zraka iz sanitarij s priključnim in montažnim materialom ter z vklopom ob stikalu za luč, priklop in delovanje kot je popisano v grafični prilogi. Skupaj z ventilatorjem dobaviti nasatvek za montaži na streho, v ponudbi je upoštevati vsa potrebna montažna kleparska dela, elektro montažna dela in ves potrebni drobni režijski material kot so reelji, stikala in signalizacija.</t>
  </si>
  <si>
    <t xml:space="preserve">V= </t>
  </si>
  <si>
    <t>300 m³/h</t>
  </si>
  <si>
    <t>dp=</t>
  </si>
  <si>
    <t>150 Pa</t>
  </si>
  <si>
    <t>Technični podatki</t>
  </si>
  <si>
    <t>220 V</t>
  </si>
  <si>
    <t>100 W</t>
  </si>
  <si>
    <t>0,78 A</t>
  </si>
  <si>
    <t xml:space="preserve">Zaščita, motor </t>
  </si>
  <si>
    <t xml:space="preserve">IP55 </t>
  </si>
  <si>
    <t>Opmba:</t>
  </si>
  <si>
    <t>vklop ventilatorja naj bo zs stikalom na vhodu v sanitarne prostore hišnika in pralnice. Izklop na časovni rele.</t>
  </si>
  <si>
    <t xml:space="preserve">Regulacijska žaluzija primerna za vgradnjo v kanal izdelana iz pocinkane jeklene pločevine, skupaj s priključnim in montažnim materialom z regulacijo. </t>
  </si>
  <si>
    <t>400 × 400</t>
  </si>
  <si>
    <t>300x300</t>
  </si>
  <si>
    <t>300x200</t>
  </si>
  <si>
    <t>Aluminijasta rešetka z okvirjem in protiokvirjem,</t>
  </si>
  <si>
    <t>prirejena za montažo v pločevinast kanal, skupaj s pritrdilnim</t>
  </si>
  <si>
    <t>materialom;</t>
  </si>
  <si>
    <t>barva po izbiri arhitekta;</t>
  </si>
  <si>
    <t>325x125</t>
  </si>
  <si>
    <t>425x125</t>
  </si>
  <si>
    <t>425x75</t>
  </si>
  <si>
    <t>Zračni kanali pravokotnega in okroglega preseka,</t>
  </si>
  <si>
    <t>izdelani iz pocinkane pločevine po standardih SIST EN</t>
  </si>
  <si>
    <t>1505 ter SIST EN 1506, spojeni s prirobničnimi spoji,</t>
  </si>
  <si>
    <t>kompletno z loputami, fazonskimi in oblikovnimi kosi,</t>
  </si>
  <si>
    <t>pritrdilnim in montažnim materialom ter dodatkom na</t>
  </si>
  <si>
    <t>odrez za nazivne velikosti daljše stranice. Standardno so</t>
  </si>
  <si>
    <t>vsi kanali in fazonski kosi izdelani z pritrjenim</t>
  </si>
  <si>
    <t>prirobničnim profilom na vsakem koncu kanala oziroma</t>
  </si>
  <si>
    <t>fazonskega kosa. Podporne razdalje kanalov in</t>
  </si>
  <si>
    <t>pripadajočih delov ne smejo nikoli preseči 2400mm pri</t>
  </si>
  <si>
    <t>katerikoli dimenziji kanala. Prav tako ne sme biti pri</t>
  </si>
  <si>
    <t>montaži izveden več kot en kanalski spoj med dvema</t>
  </si>
  <si>
    <t>podporama. Podpora mora biti oddaljena od</t>
  </si>
  <si>
    <t>prirobničnega spoja maksimalno 500 mm. Sistem</t>
  </si>
  <si>
    <t>izdelave kanalov mora ustrezati tesnostnem razredu C in</t>
  </si>
  <si>
    <t>tlačnemu razredu 2 po standardu SIST EN 1507:2006.</t>
  </si>
  <si>
    <t>V kanalski razvod morajo biti nameščene revizijske</t>
  </si>
  <si>
    <t>odprtine z zrakotesnimi pokrovi (Upoštevati standard</t>
  </si>
  <si>
    <t>SIST ENV 12097 (03.97)).</t>
  </si>
  <si>
    <t>V ponudbi zajeti tudi obešala za vodoravno, poševno in</t>
  </si>
  <si>
    <t>navpično pritrditev kanalov na gradbeno ali drugo vrsto</t>
  </si>
  <si>
    <t>konstrukcije. Izvedba predfabriciranih obešal je iz</t>
  </si>
  <si>
    <t>pocinkanega jekla in obsega objemke s podlogo iz</t>
  </si>
  <si>
    <t>sintetične gume, navojne palice s temeljno ploščo ali</t>
  </si>
  <si>
    <t>temeljnim profilom, kovinske vložke, vijake z maticami,</t>
  </si>
  <si>
    <t>drsne in fiksne podpore. Vsa obešala se izvede po</t>
  </si>
  <si>
    <t>smernicah za montažo in preprečevanje prenosa hrupa na gradbeno konstrukcijo.</t>
  </si>
  <si>
    <t>Toplotna izolacija kanalov vtočnega zraka do</t>
  </si>
  <si>
    <t>vpihovalnih elementov s parozapornim materialom iz</t>
  </si>
  <si>
    <t>sintetičnega kavčuka z zaprto celično strukturo, ki je</t>
  </si>
  <si>
    <t>težko gorljiva in samougasljiva, ki ne kaplja in širi ognja</t>
  </si>
  <si>
    <t>– vrste B1 (po DIN 4102, 1. del (05.98)), s toplotno</t>
  </si>
  <si>
    <t>prevodnostjo λ &lt; 0,033 W/mK pri 0 °C (po DIN EN</t>
  </si>
  <si>
    <t>12667), primerna za temperaturno območje –-50 do + 85</t>
  </si>
  <si>
    <t>°C, s koeficientom upornosti proti difuziji vodne pare μ &gt;</t>
  </si>
  <si>
    <t>10000;</t>
  </si>
  <si>
    <t>debelina 13 mm</t>
  </si>
  <si>
    <t>Toplotna izolacija dovodnih zunaj od klimatske naprave do kuhinje ter izpušnih kanalov vodenih od kuhinje do vertikal nad streho objekta s parozapornim materialom iz sintetičnega kavčuka z zaprto celično strukturo, ki je težko gorljiva in samougasljiva, ki ne kaplja in širi ognja – vrste B1 (po DIN 4102, 1. Del (05.98)), s toplotno prevodnostjo λ &lt; 0,033 W/mK pri 0°C (po DIN EN 12667), primerna za temperaturno območje –-50 do + 85 °C, s koeficientom upornosti proti difuziji vodne pare μ &gt; 10000;</t>
  </si>
  <si>
    <t>debelina 19 mm</t>
  </si>
  <si>
    <t>Toplotna izolacija kanalov odtočnega zraka, vodenih po</t>
  </si>
  <si>
    <t>strehi objekta s toplotno izolacijo iz kamene volne</t>
  </si>
  <si>
    <t>debeline 50 mm ter zaščiteno z Al pločevino;</t>
  </si>
  <si>
    <t>Projektirana rešitev:</t>
  </si>
  <si>
    <t>Tervol</t>
  </si>
  <si>
    <t xml:space="preserve">ali ekvivalent </t>
  </si>
  <si>
    <t>Izolacija vseh kanalov, ki niso izolirani pri prehodu skozi</t>
  </si>
  <si>
    <t>gradbeno konstrukcijo zaradi preprečevanja prenosa</t>
  </si>
  <si>
    <t>hrupa in vibracij s ploščami iz sintetičnega kavčuka.</t>
  </si>
  <si>
    <t>Učinek zvočne izolativnosti 30 dB(A)  po DIN EN ISO</t>
  </si>
  <si>
    <t>3822, težko gorljiva in samougasljiva, ki ne kaplja in širi</t>
  </si>
  <si>
    <t>ognja – vrste B1 (po DIN 4102, 1. del (05.98)), s</t>
  </si>
  <si>
    <t>toplotno prevodnostjo λ &lt; 0,033 W/mK pri 0 °C (po DIN</t>
  </si>
  <si>
    <t>EN 12667), primerna za temperaturno območje -50 do +</t>
  </si>
  <si>
    <t>85 °C;</t>
  </si>
  <si>
    <t>Meritve in nastavitve količin zraka na posameznem</t>
  </si>
  <si>
    <t>končnem elementu s strani pooblaščenega podjetja ter</t>
  </si>
  <si>
    <t>pridobitev zapisnika o opravljenih meritvah in količinah.</t>
  </si>
  <si>
    <t>Če meritve niso ustrezne, je izvajalec dolžan izvesti</t>
  </si>
  <si>
    <t>potrebne nastavitve, dokler meritve ne izkazujejo</t>
  </si>
  <si>
    <t>ustreznih količin.</t>
  </si>
  <si>
    <t>Meritve mikroklime za letno in zimsko obratovanje ter izdaja potrdila</t>
  </si>
  <si>
    <t>IV</t>
  </si>
  <si>
    <t>HORIZONTALNA KANALIZACIJA- strojna dela</t>
  </si>
  <si>
    <t>Dobava in montaža vkopanega izločevalca maščob iz polietilena PE-HD. Izločevalec ima integriran usedalnik grobih nečistoč, tipski preizkus po EN 1825 in DIN 4040-100 , certifikat NS 2,4,15,20: Z-54.6-320; NS 7+10: Z-54.6-325 , 2 smradotesna pokrova DN350, dotok in odtok DN100 v skladu z DIN 19522 / DIN 877 - SML cev, Pretok: 0,75 l/s, volumen usedalnika: 50 l, kapaciteta izločenih maščob 20l, dotok/iztok DN100.</t>
  </si>
  <si>
    <t>OPOMBA: polaganje horizontalnih kanalizacijskih cevi, kot je nakloni, pozicije in lokacije uskladiti z gradbenim izvajalcem in tehnologom.</t>
  </si>
  <si>
    <t>Ø 50</t>
  </si>
  <si>
    <t>preizkusni tlak je od 3 do 5 mVS, vključno s potrebnim materialom (čepi),</t>
  </si>
  <si>
    <t xml:space="preserve"> ter izdelavo pisnega poročila o uspešno opravljenem tlačnem preizkusu;</t>
  </si>
  <si>
    <t>držal, obešal in pregled instalacije</t>
  </si>
  <si>
    <t>Transportni in ostali splošni stroški: ocena</t>
  </si>
  <si>
    <t>V.</t>
  </si>
  <si>
    <t>DEMONTAŽNA DELA</t>
  </si>
  <si>
    <t>Demontaža obstoječih kuhinjskih nap, ventilatorjev in vpihovalnih kaloriferjev, skupaj z odvozom na deponijo</t>
  </si>
  <si>
    <t>Demontaža in odtranitev obstoječe vodovodne instalacije, skupaj z odvozom na deponijo</t>
  </si>
  <si>
    <t>Demontaža in odtranitev obstoječih radiatorjev ter prilagajanje instalacije novim zahtevam, ki jih določi in podpiše nadzor</t>
  </si>
  <si>
    <t>STROJNE INSTALACIJE</t>
  </si>
  <si>
    <t>GOI DELA</t>
  </si>
  <si>
    <t>Ponujeni proizvajalec in model navesti v seznamu ponujene opreme</t>
  </si>
  <si>
    <r>
      <t xml:space="preserve">Para 30 </t>
    </r>
    <r>
      <rPr>
        <vertAlign val="superscript"/>
        <sz val="12"/>
        <rFont val="Calibri Light"/>
        <family val="2"/>
        <charset val="238"/>
      </rPr>
      <t>o</t>
    </r>
    <r>
      <rPr>
        <sz val="12"/>
        <rFont val="Calibri Light"/>
        <family val="2"/>
        <charset val="238"/>
      </rPr>
      <t xml:space="preserve">C – 130 </t>
    </r>
    <r>
      <rPr>
        <vertAlign val="superscript"/>
        <sz val="12"/>
        <rFont val="Calibri Light"/>
        <family val="2"/>
        <charset val="238"/>
      </rPr>
      <t>o</t>
    </r>
    <r>
      <rPr>
        <sz val="12"/>
        <rFont val="Calibri Light"/>
        <family val="2"/>
        <charset val="238"/>
      </rPr>
      <t xml:space="preserve">C </t>
    </r>
  </si>
  <si>
    <r>
      <t xml:space="preserve">Vroči zrak 30 </t>
    </r>
    <r>
      <rPr>
        <vertAlign val="superscript"/>
        <sz val="12"/>
        <rFont val="Calibri Light"/>
        <family val="2"/>
        <charset val="238"/>
      </rPr>
      <t>o</t>
    </r>
    <r>
      <rPr>
        <sz val="12"/>
        <rFont val="Calibri Light"/>
        <family val="2"/>
        <charset val="238"/>
      </rPr>
      <t xml:space="preserve">C – 300 </t>
    </r>
    <r>
      <rPr>
        <vertAlign val="superscript"/>
        <sz val="12"/>
        <rFont val="Calibri Light"/>
        <family val="2"/>
        <charset val="238"/>
      </rPr>
      <t>o</t>
    </r>
    <r>
      <rPr>
        <sz val="12"/>
        <rFont val="Calibri Light"/>
        <family val="2"/>
        <charset val="238"/>
      </rPr>
      <t xml:space="preserve">C </t>
    </r>
  </si>
  <si>
    <r>
      <t xml:space="preserve">Kombinacija 30 </t>
    </r>
    <r>
      <rPr>
        <vertAlign val="superscript"/>
        <sz val="12"/>
        <rFont val="Calibri Light"/>
        <family val="2"/>
        <charset val="238"/>
      </rPr>
      <t>o</t>
    </r>
    <r>
      <rPr>
        <sz val="12"/>
        <rFont val="Calibri Light"/>
        <family val="2"/>
        <charset val="238"/>
      </rPr>
      <t xml:space="preserve">C – 300 </t>
    </r>
    <r>
      <rPr>
        <vertAlign val="superscript"/>
        <sz val="12"/>
        <rFont val="Calibri Light"/>
        <family val="2"/>
        <charset val="238"/>
      </rPr>
      <t>o</t>
    </r>
    <r>
      <rPr>
        <sz val="12"/>
        <rFont val="Calibri Light"/>
        <family val="2"/>
        <charset val="238"/>
      </rPr>
      <t xml:space="preserve">C </t>
    </r>
  </si>
  <si>
    <r>
      <t>Kapaciteta: Hitro ohlajevanje - 25 kg = +90</t>
    </r>
    <r>
      <rPr>
        <vertAlign val="superscript"/>
        <sz val="12"/>
        <color indexed="8"/>
        <rFont val="Calibri Light"/>
        <family val="2"/>
        <charset val="238"/>
      </rPr>
      <t>o</t>
    </r>
    <r>
      <rPr>
        <sz val="12"/>
        <color indexed="8"/>
        <rFont val="Calibri Light"/>
        <family val="2"/>
        <charset val="238"/>
      </rPr>
      <t xml:space="preserve"> C / + 3</t>
    </r>
    <r>
      <rPr>
        <vertAlign val="superscript"/>
        <sz val="12"/>
        <color indexed="8"/>
        <rFont val="Calibri Light"/>
        <family val="2"/>
        <charset val="238"/>
      </rPr>
      <t>o</t>
    </r>
    <r>
      <rPr>
        <sz val="12"/>
        <color indexed="8"/>
        <rFont val="Calibri Light"/>
        <family val="2"/>
        <charset val="238"/>
      </rPr>
      <t xml:space="preserve"> C</t>
    </r>
  </si>
  <si>
    <r>
      <t>Šok zamrzovanje - 25 kg = +90</t>
    </r>
    <r>
      <rPr>
        <vertAlign val="superscript"/>
        <sz val="12"/>
        <color indexed="8"/>
        <rFont val="Calibri Light"/>
        <family val="2"/>
        <charset val="238"/>
      </rPr>
      <t>o</t>
    </r>
    <r>
      <rPr>
        <sz val="12"/>
        <color indexed="8"/>
        <rFont val="Calibri Light"/>
        <family val="2"/>
        <charset val="238"/>
      </rPr>
      <t xml:space="preserve"> C / - 18</t>
    </r>
    <r>
      <rPr>
        <vertAlign val="superscript"/>
        <sz val="12"/>
        <color indexed="8"/>
        <rFont val="Calibri Light"/>
        <family val="2"/>
        <charset val="238"/>
      </rPr>
      <t>o</t>
    </r>
    <r>
      <rPr>
        <sz val="12"/>
        <color indexed="8"/>
        <rFont val="Calibri Light"/>
        <family val="2"/>
        <charset val="238"/>
      </rPr>
      <t xml:space="preserve"> C</t>
    </r>
  </si>
  <si>
    <r>
      <t>Čas hlajenja: Hitro ohlajevanje od +90</t>
    </r>
    <r>
      <rPr>
        <vertAlign val="superscript"/>
        <sz val="12"/>
        <color indexed="8"/>
        <rFont val="Calibri Light"/>
        <family val="2"/>
        <charset val="238"/>
      </rPr>
      <t>o</t>
    </r>
    <r>
      <rPr>
        <sz val="12"/>
        <color indexed="8"/>
        <rFont val="Calibri Light"/>
        <family val="2"/>
        <charset val="238"/>
      </rPr>
      <t xml:space="preserve"> C do +3</t>
    </r>
    <r>
      <rPr>
        <vertAlign val="superscript"/>
        <sz val="12"/>
        <color indexed="8"/>
        <rFont val="Calibri Light"/>
        <family val="2"/>
        <charset val="238"/>
      </rPr>
      <t>o</t>
    </r>
    <r>
      <rPr>
        <sz val="12"/>
        <color indexed="8"/>
        <rFont val="Calibri Light"/>
        <family val="2"/>
        <charset val="238"/>
      </rPr>
      <t xml:space="preserve"> C v času 90 minut.</t>
    </r>
  </si>
  <si>
    <r>
      <t>Šok zamrzovanje od +90</t>
    </r>
    <r>
      <rPr>
        <vertAlign val="superscript"/>
        <sz val="12"/>
        <color indexed="8"/>
        <rFont val="Calibri Light"/>
        <family val="2"/>
        <charset val="238"/>
      </rPr>
      <t>o</t>
    </r>
    <r>
      <rPr>
        <sz val="12"/>
        <color indexed="8"/>
        <rFont val="Calibri Light"/>
        <family val="2"/>
        <charset val="238"/>
      </rPr>
      <t xml:space="preserve"> C do -18</t>
    </r>
    <r>
      <rPr>
        <vertAlign val="superscript"/>
        <sz val="12"/>
        <color indexed="8"/>
        <rFont val="Calibri Light"/>
        <family val="2"/>
        <charset val="238"/>
      </rPr>
      <t>o</t>
    </r>
    <r>
      <rPr>
        <sz val="12"/>
        <color indexed="8"/>
        <rFont val="Calibri Light"/>
        <family val="2"/>
        <charset val="238"/>
      </rPr>
      <t xml:space="preserve"> C v času 240 minut.</t>
    </r>
  </si>
  <si>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</si>
  <si>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</si>
  <si>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</si>
  <si>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</si>
  <si>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</si>
  <si>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</si>
  <si>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</si>
  <si>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 xml:space="preserve">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 Za hladilne in zamrzovalne omare je k ponudbi potrebno priložiti energetske nalepke . Ponudbe brez energetskskih nalepk bo naročnik, brez pozivanja k dopolnitvi, izločil. </t>
  </si>
  <si>
    <r>
      <t>Radiatorski termostatski ventil iz ponikljane medenine, ravne ali kotne izvedbe za delovni tlak 10 bar ter delovno temperaturo do 120 °C, največjo dopustno razliko tlaka 0,6 bar, opremljen z obročkom za omejevanje vrednosti k</t>
    </r>
    <r>
      <rPr>
        <vertAlign val="subscript"/>
        <sz val="11"/>
        <rFont val="Calibri Light"/>
        <family val="2"/>
        <charset val="238"/>
      </rPr>
      <t>vs</t>
    </r>
    <r>
      <rPr>
        <sz val="11"/>
        <rFont val="Calibri Light"/>
        <family val="2"/>
        <charset val="238"/>
      </rPr>
      <t xml:space="preserve">, s privijalom s konusnim tesnenjem, proizvajalca na primer </t>
    </r>
    <r>
      <rPr>
        <b/>
        <sz val="11"/>
        <rFont val="Calibri Light"/>
        <family val="2"/>
        <charset val="238"/>
      </rPr>
      <t>DANFOSS-TRATA</t>
    </r>
    <r>
      <rPr>
        <sz val="11"/>
        <rFont val="Calibri Light"/>
        <family val="2"/>
        <charset val="238"/>
      </rPr>
      <t xml:space="preserve"> tip </t>
    </r>
    <r>
      <rPr>
        <b/>
        <sz val="11"/>
        <rFont val="Calibri Light"/>
        <family val="2"/>
        <charset val="238"/>
      </rPr>
      <t>RA-N</t>
    </r>
    <r>
      <rPr>
        <sz val="11"/>
        <rFont val="Calibri Light"/>
        <family val="2"/>
        <charset val="238"/>
      </rPr>
      <t>, skupaj z zaščitnim pokrovom in nastavitvenim vijakom za ročno nastavitev pri namestitivi, vključno ročko za ročno nastavitev in s tlačnimi spojkami za bakrene cevi premera 15 mm, nazivne velikosti DN 10, k</t>
    </r>
    <r>
      <rPr>
        <vertAlign val="subscript"/>
        <sz val="11"/>
        <rFont val="Calibri Light"/>
        <family val="2"/>
        <charset val="238"/>
      </rPr>
      <t>vs</t>
    </r>
    <r>
      <rPr>
        <sz val="11"/>
        <rFont val="Calibri Light"/>
        <family val="2"/>
        <charset val="238"/>
      </rPr>
      <t xml:space="preserve"> = 0,04-0,56 m</t>
    </r>
    <r>
      <rPr>
        <vertAlign val="superscript"/>
        <sz val="11"/>
        <rFont val="Calibri Light"/>
        <family val="2"/>
        <charset val="238"/>
      </rPr>
      <t>3</t>
    </r>
    <r>
      <rPr>
        <sz val="11"/>
        <rFont val="Calibri Light"/>
        <family val="2"/>
        <charset val="238"/>
      </rPr>
      <t>/h</t>
    </r>
  </si>
  <si>
    <r>
      <t xml:space="preserve">Radiatorsko zapiralo povratnega voda iz ponikljane medenine, ravne ali kotne izvedbe za delovni tlak 10 bar ter delovno temperaturo do 120 °C, s privijalom s konusnim tesnenjem, proizvajalca na primer </t>
    </r>
    <r>
      <rPr>
        <b/>
        <sz val="11"/>
        <rFont val="Calibri Light"/>
        <family val="2"/>
        <charset val="238"/>
      </rPr>
      <t>DANFOSS-TRATA</t>
    </r>
    <r>
      <rPr>
        <sz val="11"/>
        <rFont val="Calibri Light"/>
        <family val="2"/>
        <charset val="238"/>
      </rPr>
      <t xml:space="preserve"> tip </t>
    </r>
    <r>
      <rPr>
        <b/>
        <sz val="11"/>
        <rFont val="Calibri Light"/>
        <family val="2"/>
        <charset val="238"/>
      </rPr>
      <t>RLV</t>
    </r>
    <r>
      <rPr>
        <sz val="11"/>
        <rFont val="Calibri Light"/>
        <family val="2"/>
        <charset val="238"/>
      </rPr>
      <t>, skupaj z zaščitnim pokrovom, zapornim vijakom ter opremljen še s tlačnimi spojkami za bakrene cevi premera 15 mm, nazivne velikosti DN 10, k</t>
    </r>
    <r>
      <rPr>
        <vertAlign val="subscript"/>
        <sz val="11"/>
        <rFont val="Calibri Light"/>
        <family val="2"/>
        <charset val="238"/>
      </rPr>
      <t>vs</t>
    </r>
    <r>
      <rPr>
        <sz val="11"/>
        <rFont val="Calibri Light"/>
        <family val="2"/>
        <charset val="238"/>
      </rPr>
      <t xml:space="preserve"> = 1,8 m</t>
    </r>
    <r>
      <rPr>
        <vertAlign val="superscript"/>
        <sz val="11"/>
        <rFont val="Calibri Light"/>
        <family val="2"/>
        <charset val="238"/>
      </rPr>
      <t>3</t>
    </r>
    <r>
      <rPr>
        <sz val="11"/>
        <rFont val="Calibri Light"/>
        <family val="2"/>
        <charset val="238"/>
      </rPr>
      <t>/h</t>
    </r>
  </si>
  <si>
    <r>
      <t xml:space="preserve">Termostatska glava kot samodejni proporcionalni regulator z območjem nastavitve 5-26 °C, z vgrajenim tipalom v katerem je kovinski meh, napolnjen s posebnim plinom, ki ga neposredno krmili temperatura prostora. Model je opremljen s protizmrzovalno zaščito in zatiči za omejevanje največje oziroma najmanjše vrednosti temperature na spominskem obroču. Termostatska glava je opremljena z zaskočnim priključkom za namestitev na ventil. Proizvajalec na primer </t>
    </r>
    <r>
      <rPr>
        <b/>
        <sz val="11"/>
        <rFont val="Calibri Light"/>
        <family val="2"/>
        <charset val="238"/>
      </rPr>
      <t>DANFOSS-TRATA</t>
    </r>
    <r>
      <rPr>
        <sz val="11"/>
        <rFont val="Calibri Light"/>
        <family val="2"/>
        <charset val="238"/>
      </rPr>
      <t xml:space="preserve">, tip </t>
    </r>
    <r>
      <rPr>
        <b/>
        <sz val="11"/>
        <rFont val="Calibri Light"/>
        <family val="2"/>
        <charset val="238"/>
      </rPr>
      <t>RAV 2960</t>
    </r>
    <r>
      <rPr>
        <sz val="11"/>
        <rFont val="Calibri Light"/>
        <family val="2"/>
        <charset val="238"/>
      </rPr>
      <t xml:space="preserve">. </t>
    </r>
  </si>
  <si>
    <r>
      <t>Srednje težka črna navojna cev po DIN 2440, skupaj z varilnimi loki po DIN 2605, 1. del (r = 1,5 D), zmanjševalnimi kosi po DIN 2616, z varilnim materijalom in dodatkom za odrez, vključno z obešalnim in pritrdilnim materialom, (</t>
    </r>
    <r>
      <rPr>
        <b/>
        <sz val="11"/>
        <rFont val="Calibri Light"/>
        <family val="2"/>
        <charset val="238"/>
      </rPr>
      <t xml:space="preserve">lahko se uporabi tudi tankostenske cevi, montaža s stiskanjem t.i. press) </t>
    </r>
    <r>
      <rPr>
        <sz val="11"/>
        <rFont val="Calibri Light"/>
        <family val="2"/>
        <charset val="238"/>
      </rPr>
      <t>nazivne velikosti</t>
    </r>
  </si>
  <si>
    <r>
      <t>Medeninast navojni kroglični zaporni ventil PN6</t>
    </r>
    <r>
      <rPr>
        <sz val="11"/>
        <rFont val="Calibri Light"/>
        <family val="2"/>
        <charset val="238"/>
      </rPr>
      <t>, z vsem pritrdilnim in tesnilnim materialom.</t>
    </r>
  </si>
  <si>
    <r>
      <t>Merilec pretoka, z</t>
    </r>
    <r>
      <rPr>
        <sz val="11"/>
        <rFont val="Calibri Light"/>
        <family val="2"/>
        <charset val="238"/>
      </rPr>
      <t>a nastavitev količine vode posameznih ogrevalnih zank v območju 0-4 l/min. Količina vode (pretok) je viden v kontrolnem okenčku. Z zaporno funkcijo. Izdelan iz poliamida, ki je ojačan s steklenimi vlakni.</t>
    </r>
  </si>
  <si>
    <r>
      <t>Nadometna omarica NT z</t>
    </r>
    <r>
      <rPr>
        <sz val="11"/>
        <rFont val="Calibri Light"/>
        <family val="2"/>
        <charset val="238"/>
      </rPr>
      <t>a pritrditev razdelilcev, priključnega modula in regulacijskih postaj na univerzalno pritrdilno letev vključno s pritrdilnim setom. Izdelana iz galvaniziranega jekla. Vsi vidni deli so praškasto barvani v beli barvi (RAL 9010).</t>
    </r>
  </si>
  <si>
    <r>
      <t xml:space="preserve">Kompletna </t>
    </r>
    <r>
      <rPr>
        <b/>
        <sz val="11"/>
        <rFont val="Calibri Light"/>
        <family val="2"/>
        <charset val="238"/>
      </rPr>
      <t>pršna kad</t>
    </r>
    <r>
      <rPr>
        <sz val="11"/>
        <rFont val="Calibri Light"/>
        <family val="2"/>
        <charset val="238"/>
      </rPr>
      <t>, sestoječa iz:
- pršne kadi iz jeklene pločevine, belo emajlirane                                  - izlivne garniture ø 50
- zidne medeninaste kromirane enoročne mešalne baterije DN15, z ročno prho,fleksibilno cevjo in vodilo
- dveh kromiranih medeninastih podometnih regulirnih ventilov DN15 skupaj s kromirano rozeto
- vključno z vsem pritrdilnim in tesnilnim materialom
dimenzije cca 900 x 900 x 65 mm                                                                 -  zastekljena vrata tuš kabine dim 90&lt;/180 cm                          - kad tip</t>
    </r>
  </si>
  <si>
    <r>
      <t>- koeficient toplotne prevodnosti λ</t>
    </r>
    <r>
      <rPr>
        <vertAlign val="subscript"/>
        <sz val="11"/>
        <rFont val="Calibri Light"/>
        <family val="2"/>
        <charset val="238"/>
      </rPr>
      <t>0ºC</t>
    </r>
    <r>
      <rPr>
        <sz val="11"/>
        <rFont val="Calibri Light"/>
        <family val="2"/>
        <charset val="238"/>
      </rPr>
      <t xml:space="preserve">  ≤ 0,036 W/mK</t>
    </r>
  </si>
  <si>
    <r>
      <t>Montaža in priključitev kanalete z rešetko s stranskim iztokom iz nerjavečega jekla po popisu tehnologije na kanalizacijo (</t>
    </r>
    <r>
      <rPr>
        <b/>
        <sz val="11"/>
        <rFont val="Calibri Light"/>
        <family val="2"/>
        <charset val="238"/>
      </rPr>
      <t>same rešetke so zajete v popisu opreme)</t>
    </r>
  </si>
  <si>
    <r>
      <t>V</t>
    </r>
    <r>
      <rPr>
        <vertAlign val="subscript"/>
        <sz val="11"/>
        <rFont val="Calibri Light"/>
        <family val="2"/>
        <charset val="238"/>
      </rPr>
      <t>dov</t>
    </r>
    <r>
      <rPr>
        <sz val="11"/>
        <rFont val="Calibri Light"/>
        <family val="2"/>
        <charset val="238"/>
      </rPr>
      <t>= 5100 m</t>
    </r>
    <r>
      <rPr>
        <vertAlign val="superscript"/>
        <sz val="11"/>
        <rFont val="Calibri Light"/>
        <family val="2"/>
        <charset val="238"/>
      </rPr>
      <t>3</t>
    </r>
    <r>
      <rPr>
        <sz val="11"/>
        <rFont val="Calibri Light"/>
        <family val="2"/>
        <charset val="238"/>
      </rPr>
      <t>/h</t>
    </r>
  </si>
  <si>
    <r>
      <t>H</t>
    </r>
    <r>
      <rPr>
        <vertAlign val="subscript"/>
        <sz val="11"/>
        <rFont val="Calibri Light"/>
        <family val="2"/>
        <charset val="238"/>
      </rPr>
      <t>ex do</t>
    </r>
    <r>
      <rPr>
        <sz val="11"/>
        <rFont val="Calibri Light"/>
        <family val="2"/>
        <charset val="238"/>
      </rPr>
      <t>= 350 Pa</t>
    </r>
  </si>
  <si>
    <r>
      <t>N</t>
    </r>
    <r>
      <rPr>
        <vertAlign val="subscript"/>
        <sz val="11"/>
        <rFont val="Calibri Light"/>
        <family val="2"/>
        <charset val="238"/>
      </rPr>
      <t>e,do</t>
    </r>
    <r>
      <rPr>
        <sz val="11"/>
        <rFont val="Calibri Light"/>
        <family val="2"/>
        <charset val="238"/>
      </rPr>
      <t>= 1,90 kW</t>
    </r>
  </si>
  <si>
    <r>
      <t xml:space="preserve">Na elektrokomandno omaro klimata je vezan tudi odvodni  ventilator, ki se vklaplja skupaj z klimatom. Regulacija temperature v prostoru se vrši s prostorskim korektorjem, ki se ga locira v kuhinji pri prižigalnem tabloju luči (lokacijo potrdi nadzor in OVP). </t>
    </r>
    <r>
      <rPr>
        <b/>
        <sz val="11"/>
        <rFont val="Calibri Light"/>
        <family val="2"/>
        <charset val="238"/>
      </rPr>
      <t>Podrobneje je način vezave enote in odvodnega ventilatorja ter režin obratovanja pojasnjen v tehničnem poročilu. Pred dobavo ponujeno napravo skupaj z tehničnimi listi predati v pregled projektantu, vsled zagotavljanja ustreznosti dobavljene naprave in funkcionalnosti sistema</t>
    </r>
  </si>
  <si>
    <r>
      <t>V</t>
    </r>
    <r>
      <rPr>
        <vertAlign val="subscript"/>
        <sz val="11"/>
        <rFont val="Calibri Light"/>
        <family val="2"/>
        <charset val="238"/>
      </rPr>
      <t>ZAZ</t>
    </r>
    <r>
      <rPr>
        <sz val="11"/>
        <rFont val="Calibri Light"/>
        <family val="2"/>
        <charset val="238"/>
      </rPr>
      <t xml:space="preserve"> = 4000 m</t>
    </r>
    <r>
      <rPr>
        <vertAlign val="superscript"/>
        <sz val="11"/>
        <rFont val="Calibri Light"/>
        <family val="2"/>
        <charset val="238"/>
      </rPr>
      <t>3</t>
    </r>
    <r>
      <rPr>
        <sz val="11"/>
        <rFont val="Calibri Light"/>
        <family val="2"/>
        <charset val="238"/>
      </rPr>
      <t>/h</t>
    </r>
  </si>
  <si>
    <r>
      <t>dovodni kanali                                                         m</t>
    </r>
    <r>
      <rPr>
        <vertAlign val="superscript"/>
        <sz val="11"/>
        <rFont val="Calibri Light"/>
        <family val="2"/>
        <charset val="238"/>
      </rPr>
      <t>2</t>
    </r>
  </si>
  <si>
    <r>
      <t xml:space="preserve">Maščobni odvodni kuhinjski kanal izdelan iz črne pločevine debeline 2 mm, varjene izvedbe s spojem po detajlu s pasom pločevine, in pa znotraj in zunaj dvakrat barvan z dvokomponentno barvo odporno na dezinfekcijska sredstva. Izvedba maščobnega kanala zajema tudi izdelavo projektno predvidenih kontrolnih odprtin v maščobnem kanalu velikosti 400x280 mm. Pokrovi naj bodo izdelani po detajlu, ki zagotavlja dobro tesnenje tudi po večkratnem snemanju, imeti morajo vgrajeno vročini in olju odporno tesnilo in predvideno pritrditev na kanal s štirimi vijaki z ročko z oprijemom, ki omogoča enostavno snemanje in ponovno namestitev. Skupno število odprtin je: 2. Na najnižjem mestu je na kanal uvariti spojko R ¾" s prigrajenoi krogelno pipo za izpust tekočine iz kanala ob čiščenju, pri čemer je pomembno, da je ta uvarjena na najnižjem mestu, kanal pa voden v padcu proti njim oziroma vodoravno. Skupno število odtokov iz kanala: 1. Kvaliteta izvedbe maščobnega kanala mora biti po končani </t>
    </r>
    <r>
      <rPr>
        <b/>
        <sz val="10"/>
        <rFont val="Calibri Light"/>
        <family val="2"/>
        <charset val="238"/>
      </rPr>
      <t>izvedbi preskušena na tesnost z zalivanjem z vodo</t>
    </r>
    <r>
      <rPr>
        <sz val="10"/>
        <rFont val="Calibri Light"/>
        <family val="2"/>
        <charset val="238"/>
      </rPr>
      <t>, pri čemer ne sme priti do nikakršnega puščanja.</t>
    </r>
  </si>
  <si>
    <r>
      <t>m</t>
    </r>
    <r>
      <rPr>
        <vertAlign val="superscript"/>
        <sz val="10"/>
        <rFont val="Calibri Light"/>
        <family val="2"/>
        <charset val="238"/>
      </rPr>
      <t>2</t>
    </r>
    <r>
      <rPr>
        <sz val="10"/>
        <rFont val="Calibri Light"/>
        <family val="2"/>
        <charset val="238"/>
      </rPr>
      <t xml:space="preserve"> </t>
    </r>
  </si>
  <si>
    <r>
      <t>m</t>
    </r>
    <r>
      <rPr>
        <vertAlign val="superscript"/>
        <sz val="11"/>
        <rFont val="Calibri Light"/>
        <family val="2"/>
        <charset val="238"/>
      </rPr>
      <t>2</t>
    </r>
  </si>
  <si>
    <r>
      <t>PVC odtočna cev fekalne kanalizacije</t>
    </r>
    <r>
      <rPr>
        <sz val="11"/>
        <rFont val="Calibri Light"/>
        <family val="2"/>
        <charset val="238"/>
      </rPr>
      <t xml:space="preserve"> skupaj z gumi tesnili in vsemi ostalimi fazonskimi kosi</t>
    </r>
  </si>
  <si>
    <r>
      <t>Talni sifon</t>
    </r>
    <r>
      <rPr>
        <sz val="11"/>
        <rFont val="Calibri Light"/>
        <family val="2"/>
        <charset val="238"/>
      </rPr>
      <t xml:space="preserve"> izdelan iz NIRO materiala, s priključkom Ø 50 mm, z NIRO ploščico 150x150 mm, komplet s tesnilnim materialom ( pretočni ).</t>
    </r>
  </si>
  <si>
    <r>
      <rPr>
        <b/>
        <sz val="11"/>
        <rFont val="Calibri Light"/>
        <family val="2"/>
        <charset val="238"/>
      </rPr>
      <t>Preizkus tesnenja kanalizacijskeg</t>
    </r>
    <r>
      <rPr>
        <sz val="11"/>
        <rFont val="Calibri Light"/>
        <family val="2"/>
        <charset val="238"/>
      </rPr>
      <t>a cevovoda s hladno vodo,</t>
    </r>
  </si>
  <si>
    <r>
      <t>Pripravljalna dela</t>
    </r>
    <r>
      <rPr>
        <sz val="11"/>
        <rFont val="Calibri Light"/>
        <family val="2"/>
        <charset val="238"/>
      </rPr>
      <t xml:space="preserve">, zarisovanje tras, </t>
    </r>
  </si>
  <si>
    <r>
      <t>Odstranitev obstoječih oken in nadsvetlob z okvirji v velikosti do 2 m</t>
    </r>
    <r>
      <rPr>
        <vertAlign val="superscript"/>
        <sz val="10"/>
        <rFont val="Calibri Light"/>
        <family val="2"/>
        <charset val="238"/>
      </rPr>
      <t>2</t>
    </r>
    <r>
      <rPr>
        <sz val="10"/>
        <rFont val="Calibri Light"/>
        <family val="2"/>
        <charset val="238"/>
      </rPr>
      <t>, vključno z okenskimi policami.</t>
    </r>
  </si>
  <si>
    <r>
      <t>Odstranitev obstoječih oken in nadsvetlob z okvirji v velikosti nad 2 m</t>
    </r>
    <r>
      <rPr>
        <vertAlign val="superscript"/>
        <sz val="10"/>
        <rFont val="Calibri Light"/>
        <family val="2"/>
        <charset val="238"/>
      </rPr>
      <t>2</t>
    </r>
    <r>
      <rPr>
        <sz val="10"/>
        <rFont val="Calibri Light"/>
        <family val="2"/>
        <charset val="238"/>
      </rPr>
      <t>, vključno z okenskimi policami.</t>
    </r>
  </si>
  <si>
    <r>
      <t>Odstranitev obstoječih vrat z okvirji v velikosti do 2 m</t>
    </r>
    <r>
      <rPr>
        <vertAlign val="superscript"/>
        <sz val="10"/>
        <rFont val="Calibri Light"/>
        <family val="2"/>
        <charset val="238"/>
      </rPr>
      <t>2</t>
    </r>
    <r>
      <rPr>
        <sz val="10"/>
        <rFont val="Calibri Light"/>
        <family val="2"/>
        <charset val="238"/>
      </rPr>
      <t>.</t>
    </r>
  </si>
  <si>
    <r>
      <t>Odstranitev obstoječih vrat z okvirji v velikosti nad 2 m</t>
    </r>
    <r>
      <rPr>
        <vertAlign val="superscript"/>
        <sz val="10"/>
        <rFont val="Calibri Light"/>
        <family val="2"/>
        <charset val="238"/>
      </rPr>
      <t>2</t>
    </r>
    <r>
      <rPr>
        <sz val="10"/>
        <rFont val="Calibri Light"/>
        <family val="2"/>
        <charset val="238"/>
      </rPr>
      <t>.</t>
    </r>
  </si>
  <si>
    <r>
      <t>m</t>
    </r>
    <r>
      <rPr>
        <vertAlign val="superscript"/>
        <sz val="10"/>
        <rFont val="Calibri Light"/>
        <family val="2"/>
        <charset val="238"/>
      </rPr>
      <t>2</t>
    </r>
  </si>
  <si>
    <r>
      <t>m</t>
    </r>
    <r>
      <rPr>
        <vertAlign val="superscript"/>
        <sz val="10"/>
        <rFont val="Calibri Light"/>
        <family val="2"/>
        <charset val="238"/>
      </rPr>
      <t>1</t>
    </r>
  </si>
  <si>
    <r>
      <t>Ročno rušenje dela obstoječih sten in izdelava prebojev velikosti nad 2,0 m</t>
    </r>
    <r>
      <rPr>
        <vertAlign val="superscript"/>
        <sz val="10"/>
        <rFont val="Calibri Light"/>
        <family val="2"/>
        <charset val="238"/>
      </rPr>
      <t>2</t>
    </r>
    <r>
      <rPr>
        <sz val="10"/>
        <rFont val="Calibri Light"/>
        <family val="2"/>
        <charset val="238"/>
      </rPr>
      <t xml:space="preserve"> v stenah iz opečnih votlakov, debeline 20 cm.</t>
    </r>
  </si>
  <si>
    <r>
      <t>m</t>
    </r>
    <r>
      <rPr>
        <vertAlign val="superscript"/>
        <sz val="10"/>
        <rFont val="Calibri Light"/>
        <family val="2"/>
        <charset val="238"/>
      </rPr>
      <t>3</t>
    </r>
  </si>
  <si>
    <r>
      <t>Izdelava prebojev v stenah iz armiranega betona deb. do 20 cm, v velikosti do 2 m</t>
    </r>
    <r>
      <rPr>
        <vertAlign val="superscript"/>
        <sz val="10"/>
        <rFont val="Calibri Light"/>
        <family val="2"/>
        <charset val="238"/>
      </rPr>
      <t>2</t>
    </r>
    <r>
      <rPr>
        <sz val="10"/>
        <rFont val="Calibri Light"/>
        <family val="2"/>
        <charset val="238"/>
      </rPr>
      <t>, različnih velikosti, ročno, z rezanjem betona in armaturnega jekla. Odprtine bodo služile za vgradnjo instalacijske opreme.</t>
    </r>
  </si>
  <si>
    <r>
      <t>Vgrajevanje nearmiranega betona C 12/15, prerez od 0,08 do 0,12 m</t>
    </r>
    <r>
      <rPr>
        <vertAlign val="superscript"/>
        <sz val="10"/>
        <rFont val="Calibri Light"/>
        <family val="2"/>
        <charset val="238"/>
      </rPr>
      <t>3</t>
    </r>
    <r>
      <rPr>
        <sz val="10"/>
        <rFont val="Calibri Light"/>
        <family val="2"/>
        <charset val="238"/>
      </rPr>
      <t>/m</t>
    </r>
    <r>
      <rPr>
        <vertAlign val="superscript"/>
        <sz val="10"/>
        <rFont val="Calibri Light"/>
        <family val="2"/>
        <charset val="238"/>
      </rPr>
      <t>1</t>
    </r>
    <r>
      <rPr>
        <sz val="10"/>
        <rFont val="Calibri Light"/>
        <family val="2"/>
        <charset val="238"/>
      </rPr>
      <t>, nearmiran podložni beton pod novimi temelji zasteklenega hodnika.</t>
    </r>
  </si>
  <si>
    <r>
      <t>Vgrajevanje nearmiranega betona C 12/15, prerez od 0,04 do 0,08 m</t>
    </r>
    <r>
      <rPr>
        <vertAlign val="superscript"/>
        <sz val="10"/>
        <rFont val="Calibri Light"/>
        <family val="2"/>
        <charset val="238"/>
      </rPr>
      <t>3</t>
    </r>
    <r>
      <rPr>
        <sz val="10"/>
        <rFont val="Calibri Light"/>
        <family val="2"/>
        <charset val="238"/>
      </rPr>
      <t>/m</t>
    </r>
    <r>
      <rPr>
        <vertAlign val="superscript"/>
        <sz val="10"/>
        <rFont val="Calibri Light"/>
        <family val="2"/>
        <charset val="238"/>
      </rPr>
      <t>1</t>
    </r>
    <r>
      <rPr>
        <sz val="10"/>
        <rFont val="Calibri Light"/>
        <family val="2"/>
        <charset val="238"/>
      </rPr>
      <t>, nearmiran podložni beton pod novimi temelji jaška za klimat.</t>
    </r>
  </si>
  <si>
    <r>
      <t>Vgrajevanje nearmiranega betona C 12/15, prerez od 0,08 do 0,12 m</t>
    </r>
    <r>
      <rPr>
        <vertAlign val="superscript"/>
        <sz val="10"/>
        <rFont val="Calibri Light"/>
        <family val="2"/>
        <charset val="238"/>
      </rPr>
      <t>3</t>
    </r>
    <r>
      <rPr>
        <sz val="10"/>
        <rFont val="Calibri Light"/>
        <family val="2"/>
        <charset val="238"/>
      </rPr>
      <t>/m</t>
    </r>
    <r>
      <rPr>
        <vertAlign val="superscript"/>
        <sz val="10"/>
        <rFont val="Calibri Light"/>
        <family val="2"/>
        <charset val="238"/>
      </rPr>
      <t>2</t>
    </r>
    <r>
      <rPr>
        <sz val="10"/>
        <rFont val="Calibri Light"/>
        <family val="2"/>
        <charset val="238"/>
      </rPr>
      <t>, nearmiran notranji podložni beton.</t>
    </r>
  </si>
  <si>
    <r>
      <t>Vgrajevanje črpnega betona C 25/30, prerez od 0,20 do 0,30 m</t>
    </r>
    <r>
      <rPr>
        <vertAlign val="superscript"/>
        <sz val="10"/>
        <rFont val="Calibri Light"/>
        <family val="2"/>
        <charset val="238"/>
      </rPr>
      <t>3</t>
    </r>
    <r>
      <rPr>
        <sz val="10"/>
        <rFont val="Calibri Light"/>
        <family val="2"/>
        <charset val="238"/>
      </rPr>
      <t>/m</t>
    </r>
    <r>
      <rPr>
        <vertAlign val="superscript"/>
        <sz val="10"/>
        <rFont val="Calibri Light"/>
        <family val="2"/>
        <charset val="238"/>
      </rPr>
      <t>2</t>
    </r>
    <r>
      <rPr>
        <sz val="10"/>
        <rFont val="Calibri Light"/>
        <family val="2"/>
        <charset val="238"/>
      </rPr>
      <t>, armirano betonski pasovni temelji zasteklenega hodnika.</t>
    </r>
  </si>
  <si>
    <r>
      <t>Vgrajevanje črpnega betona C 25/30, prerez od 0,20 do 0,30 m</t>
    </r>
    <r>
      <rPr>
        <vertAlign val="superscript"/>
        <sz val="10"/>
        <rFont val="Calibri Light"/>
        <family val="2"/>
        <charset val="238"/>
      </rPr>
      <t>3</t>
    </r>
    <r>
      <rPr>
        <sz val="10"/>
        <rFont val="Calibri Light"/>
        <family val="2"/>
        <charset val="238"/>
      </rPr>
      <t>/m</t>
    </r>
    <r>
      <rPr>
        <vertAlign val="superscript"/>
        <sz val="10"/>
        <rFont val="Calibri Light"/>
        <family val="2"/>
        <charset val="238"/>
      </rPr>
      <t>1</t>
    </r>
    <r>
      <rPr>
        <sz val="10"/>
        <rFont val="Calibri Light"/>
        <family val="2"/>
        <charset val="238"/>
      </rPr>
      <t>, armirano betonski pasovni temelji opornega zidu.</t>
    </r>
  </si>
  <si>
    <r>
      <t>Vgrajevanje črpnega betona C 25/30, prerez od 0,04 do 0,08 m</t>
    </r>
    <r>
      <rPr>
        <vertAlign val="superscript"/>
        <sz val="10"/>
        <rFont val="Calibri Light"/>
        <family val="2"/>
        <charset val="238"/>
      </rPr>
      <t>3</t>
    </r>
    <r>
      <rPr>
        <sz val="10"/>
        <rFont val="Calibri Light"/>
        <family val="2"/>
        <charset val="238"/>
      </rPr>
      <t>/m</t>
    </r>
    <r>
      <rPr>
        <vertAlign val="superscript"/>
        <sz val="10"/>
        <rFont val="Calibri Light"/>
        <family val="2"/>
        <charset val="238"/>
      </rPr>
      <t>1</t>
    </r>
    <r>
      <rPr>
        <sz val="10"/>
        <rFont val="Calibri Light"/>
        <family val="2"/>
        <charset val="238"/>
      </rPr>
      <t>, armirano betonski pasovni temelji jaška za klimat.</t>
    </r>
  </si>
  <si>
    <r>
      <t>Vgrajevanje črpnega betona C 25/30, prerez od  0,12 do 0,20 m</t>
    </r>
    <r>
      <rPr>
        <vertAlign val="superscript"/>
        <sz val="10"/>
        <rFont val="Calibri Light"/>
        <family val="2"/>
        <charset val="238"/>
      </rPr>
      <t>3</t>
    </r>
    <r>
      <rPr>
        <sz val="10"/>
        <rFont val="Calibri Light"/>
        <family val="2"/>
        <charset val="238"/>
      </rPr>
      <t>/m</t>
    </r>
    <r>
      <rPr>
        <vertAlign val="superscript"/>
        <sz val="10"/>
        <rFont val="Calibri Light"/>
        <family val="2"/>
        <charset val="238"/>
      </rPr>
      <t>2</t>
    </r>
    <r>
      <rPr>
        <sz val="10"/>
        <rFont val="Calibri Light"/>
        <family val="2"/>
        <charset val="238"/>
      </rPr>
      <t>, armirano betonska talna plošča jaška za klimat, v naklonu.</t>
    </r>
  </si>
  <si>
    <r>
      <t>Vgrajevanje črpnega betona C 25/30, prerez od 0,20 do 0,30 m</t>
    </r>
    <r>
      <rPr>
        <vertAlign val="superscript"/>
        <sz val="10"/>
        <rFont val="Calibri Light"/>
        <family val="2"/>
        <charset val="238"/>
      </rPr>
      <t>3</t>
    </r>
    <r>
      <rPr>
        <sz val="10"/>
        <rFont val="Calibri Light"/>
        <family val="2"/>
        <charset val="238"/>
      </rPr>
      <t>/m</t>
    </r>
    <r>
      <rPr>
        <vertAlign val="superscript"/>
        <sz val="10"/>
        <rFont val="Calibri Light"/>
        <family val="2"/>
        <charset val="238"/>
      </rPr>
      <t>2</t>
    </r>
    <r>
      <rPr>
        <sz val="10"/>
        <rFont val="Calibri Light"/>
        <family val="2"/>
        <charset val="238"/>
      </rPr>
      <t>, armirano betonske stene opornega zidu.</t>
    </r>
  </si>
  <si>
    <r>
      <t>Vgrajevanje črpnega betona C 25/30, prerez od 0,12 do 0,20 m</t>
    </r>
    <r>
      <rPr>
        <vertAlign val="superscript"/>
        <sz val="10"/>
        <rFont val="Calibri Light"/>
        <family val="2"/>
        <charset val="238"/>
      </rPr>
      <t>3</t>
    </r>
    <r>
      <rPr>
        <sz val="10"/>
        <rFont val="Calibri Light"/>
        <family val="2"/>
        <charset val="238"/>
      </rPr>
      <t>/m</t>
    </r>
    <r>
      <rPr>
        <vertAlign val="superscript"/>
        <sz val="10"/>
        <rFont val="Calibri Light"/>
        <family val="2"/>
        <charset val="238"/>
      </rPr>
      <t>2</t>
    </r>
    <r>
      <rPr>
        <sz val="10"/>
        <rFont val="Calibri Light"/>
        <family val="2"/>
        <charset val="238"/>
      </rPr>
      <t>, armirano betonske stene jaška za klimat.</t>
    </r>
  </si>
  <si>
    <t>Izdelava plavajočih podlog, polaganje toplotno zvočne izolacije iz ekspandiranega polistirena kot npr. Fragmat EPS 200, ƛ=0,034 W/mK ali ustrezno podobno, debeline 12 cm in mikro armirane podloge debeline 6,6 cm, z vmesno vstavitvijo sistemskih plošč talnega ogrvanja, vključno s PE folijo, raztezanje, ravnanje in nabijanje podloge ter zagladitev, kot podlaga za polaganje finalnih tlakov.</t>
  </si>
  <si>
    <t>Izdelava plavajočih podlog, polaganje toplotno zvočne izolacije iz ekspandiranega polistirena kot npr. Fragmat EPS 200, ƛ=0,034 W/mK ali ustrezno podobno, debeline 10 cm in mikro armirane podloge debeline 7 cm, vključno s PE folijo, raztezanje, ravnanje in nabijanje podloge ter zagladitev, kot podlaga za polaganje finalnih tlakov.</t>
  </si>
  <si>
    <t>Izdelava plavajočih podlog, polaganje toplotno zvočne izolacije iz ekspandiranega polistirena kot npr. Fragmat EPS 200, ƛ=0,034 W/mK ali ustrezno podobno, debeline 10 cm in mikro armirane podloge debeline 6 cm, vključno s PE folijo, raztezanje, ravnanje in nabijanje podloge ter zagladitev, kot podlaga za polaganje finalnih tlakov.</t>
  </si>
  <si>
    <t>Izdelava plavajočih podlog, polaganje toplotno zvočne izolacije iz ekspandiranega polistirena kot npr. Fragmat EPS 200, ƛ=0,034 W/mK ali ustrezno podobno, debeline 10 cm in mikro armirane podloge debeline 5 cm, vključno s PE folijo, raztezanje, ravnanje in nabijanje podloge ter zagladitev, kot podlaga za polaganje finalnih tlakov.</t>
  </si>
  <si>
    <r>
      <t>Dobava in montaža gasilnikov CO</t>
    </r>
    <r>
      <rPr>
        <vertAlign val="subscript"/>
        <sz val="10"/>
        <rFont val="Calibri Light"/>
        <family val="2"/>
        <charset val="238"/>
      </rPr>
      <t>2</t>
    </r>
    <r>
      <rPr>
        <sz val="10"/>
        <rFont val="Calibri Light"/>
        <family val="2"/>
        <charset val="238"/>
      </rPr>
      <t xml:space="preserve"> - 5 EG, na mesta po navodilih v požarnem elaboratu.</t>
    </r>
  </si>
  <si>
    <r>
      <t>Pokrivanje ravne strehe zunanje vhodne nadstrešnice s polikarbonatno prosojno kritino Lexan ali ustrezno podobno, v naklonu 5</t>
    </r>
    <r>
      <rPr>
        <vertAlign val="superscript"/>
        <sz val="10"/>
        <rFont val="Calibri Light"/>
        <family val="2"/>
        <charset val="238"/>
      </rPr>
      <t>0</t>
    </r>
    <r>
      <rPr>
        <sz val="10"/>
        <rFont val="Calibri Light"/>
        <family val="2"/>
        <charset val="238"/>
      </rPr>
      <t>, položeno na jekleno konstrukcijo, vključno z izvedbo vseh tipskih obrob in zaključkov.</t>
    </r>
  </si>
  <si>
    <r>
      <t>Izvedba kompletne fasadne obloge oznake Zid Z2 (čelo zunanjega nosilnega zidu), v komplet sestavi : 
- Tankoslojna kontaktna fasada deb. 1,0cm, v sestavi: silikonski zaključni sloj granulacije 1,5mm,  impregnacija fasadnega lepila, osnovno fasadno lepilo npr. Röfix unistar light z dvojno armirno mrežico, zaključni sloj npr. Röfix silikon protect. Barva po izbiri projektanta.
OBRAČUN PO m</t>
    </r>
    <r>
      <rPr>
        <vertAlign val="superscript"/>
        <sz val="10"/>
        <rFont val="Calibri Light"/>
        <family val="2"/>
        <charset val="238"/>
      </rPr>
      <t>2</t>
    </r>
    <r>
      <rPr>
        <sz val="10"/>
        <rFont val="Calibri Light"/>
        <family val="2"/>
        <charset val="238"/>
      </rPr>
      <t xml:space="preserve"> - OBLOGA V VERTIKALNIH PASOVIH.</t>
    </r>
  </si>
  <si>
    <r>
      <t>Izvedba špalete ( horizontalni zaključek nad okenskimi odprtinami, v kletni etaži), razvita širina 30cm, v komplet sestavi: 
- Tankoslojna kontaktna fasada deb. 1,0cm, v sestavi: silikonski zaključni sloj granulacije 1,5mm,  impregnacija fasadnega lepila, osnovno fasadno lepilo npr. Röfix unistar light z dvojno armirno mrežico, zaključni sloj npr. Röfix silikon protect. Barva po izbiri projektanta 
- Toplotna izolacija deb. 10,0 cm, kamena volna npr. FKD-S thermal 035 [Toplotna prevodnost = min. 0.035 W/(m.K)] lepljena in sidrana na obstoječo fasado.
OBRAČUN PO m</t>
    </r>
    <r>
      <rPr>
        <vertAlign val="superscript"/>
        <sz val="10"/>
        <rFont val="Calibri Light"/>
        <family val="2"/>
        <charset val="238"/>
      </rPr>
      <t>2</t>
    </r>
    <r>
      <rPr>
        <sz val="10"/>
        <rFont val="Calibri Light"/>
        <family val="2"/>
        <charset val="238"/>
      </rPr>
      <t xml:space="preserve"> - OBLOGA V VERTIKALNIH PASOVIH, UPOŠTEVANA JE RAZVITA POVRŠINA.</t>
    </r>
  </si>
  <si>
    <r>
      <t>Izdelava meritve zrakotesnosti, testa zračne prepustnosti stavbe po veljavnem pravilniku. Zaradi delne sanacije objektov je potrebno zadoščati zahtevi minimalno n</t>
    </r>
    <r>
      <rPr>
        <vertAlign val="subscript"/>
        <sz val="10"/>
        <rFont val="Calibri Light"/>
        <family val="2"/>
        <charset val="238"/>
      </rPr>
      <t>50</t>
    </r>
    <r>
      <rPr>
        <sz val="10"/>
        <rFont val="Calibri Light"/>
        <family val="2"/>
        <charset val="238"/>
      </rPr>
      <t xml:space="preserve"> &lt; 3,0 h</t>
    </r>
    <r>
      <rPr>
        <vertAlign val="superscript"/>
        <sz val="10"/>
        <rFont val="Calibri Light"/>
        <family val="2"/>
        <charset val="238"/>
      </rPr>
      <t>-1</t>
    </r>
    <r>
      <rPr>
        <sz val="10"/>
        <rFont val="Calibri Light"/>
        <family val="2"/>
        <charset val="238"/>
      </rPr>
      <t>.</t>
    </r>
  </si>
  <si>
    <r>
      <rPr>
        <b/>
        <sz val="10"/>
        <color indexed="8"/>
        <rFont val="Calibri Light"/>
        <family val="2"/>
        <charset val="238"/>
      </rPr>
      <t>tip S1:</t>
    </r>
    <r>
      <rPr>
        <sz val="10"/>
        <color indexed="8"/>
        <rFont val="Calibri Light"/>
        <family val="2"/>
        <charset val="238"/>
      </rPr>
      <t xml:space="preserve"> STROPNO NADGRADNO </t>
    </r>
    <r>
      <rPr>
        <b/>
        <sz val="10"/>
        <color indexed="8"/>
        <rFont val="Calibri Light"/>
        <family val="2"/>
        <charset val="238"/>
      </rPr>
      <t>LED</t>
    </r>
    <r>
      <rPr>
        <sz val="10"/>
        <color indexed="8"/>
        <rFont val="Calibri Light"/>
        <family val="2"/>
        <charset val="238"/>
      </rPr>
      <t xml:space="preserve"> SVETILO kot tip: Siteco, Compact Monsun® LED (2LS72471V44B ) ali enakovredna; neto svetlobni tok 4500lm s sistemsko močjo 35 W in  zahtevami:</t>
    </r>
  </si>
  <si>
    <r>
      <t xml:space="preserve">~ neto svetlobni tok </t>
    </r>
    <r>
      <rPr>
        <b/>
        <sz val="10"/>
        <rFont val="Calibri Light"/>
        <family val="2"/>
        <charset val="238"/>
      </rPr>
      <t>129 lm/W</t>
    </r>
  </si>
  <si>
    <r>
      <rPr>
        <b/>
        <sz val="10"/>
        <color indexed="8"/>
        <rFont val="Calibri Light"/>
        <family val="2"/>
        <charset val="238"/>
      </rPr>
      <t>tip S2:</t>
    </r>
    <r>
      <rPr>
        <sz val="10"/>
        <color indexed="8"/>
        <rFont val="Calibri Light"/>
        <family val="2"/>
        <charset val="238"/>
      </rPr>
      <t xml:space="preserve"> NADGRADNO LED LINIJSKO SVETILO; linijska svetilka, primarno usmerjanje
svetlobe reflektor, mat, v beli barvi, primarni
svetlobnotehnični pokrov: pokrov, material: PC, način montaže: nadgradna montaža, LED, upravljanje razsvetljave: 3.100 lm, §izkoristek: 94lm/W, barva svetlobe: 840, barvna temperatura: 4000K, predstikalna naprava: EVG, priključna moč: 33W, ohišje, material: jeklena pločevina, traffic white (RAL 9016), dolžina: 1.200 mm, širina: 300 mm, čelna stranica, material: PC, v beli barvi, zaščitna stopnja
(celota): IP20, zaščitni razred (celota): zaščitni razred I (RI - zaščitna ozemljitev), certifikacijski znak:  IFS, ENEC, VDE
tip: </t>
    </r>
    <r>
      <rPr>
        <b/>
        <sz val="10"/>
        <color indexed="8"/>
        <rFont val="Calibri Light"/>
        <family val="2"/>
        <charset val="238"/>
      </rPr>
      <t xml:space="preserve"> DIADEM,LED, 33W; 3100lm 840, ECG, PC, surf, SP ; </t>
    </r>
    <r>
      <rPr>
        <sz val="10"/>
        <color indexed="8"/>
        <rFont val="Calibri Light"/>
        <family val="2"/>
        <charset val="238"/>
      </rPr>
      <t>proizvajalec: Siteco Osram ali enako.</t>
    </r>
  </si>
  <si>
    <r>
      <rPr>
        <b/>
        <sz val="10"/>
        <color indexed="8"/>
        <rFont val="Calibri Light"/>
        <family val="2"/>
        <charset val="238"/>
      </rPr>
      <t>tip S3:</t>
    </r>
    <r>
      <rPr>
        <sz val="10"/>
        <color indexed="8"/>
        <rFont val="Calibri Light"/>
        <family val="2"/>
        <charset val="238"/>
      </rPr>
      <t xml:space="preserve"> Nadgradna stropna LED svetilka kot tip: SiTECO Osram Rondel LED 0MD5247L54830, 21W/LED 3000K, IP44, z integriranim senzorjem za prižiganje svetilke, življenjska doba: 50.000h @ 25°C (L80/B50); 5 letna garancija; Certifikat IFS, ENEC, VDE ali enakovredna (sanitarije)</t>
    </r>
  </si>
  <si>
    <r>
      <rPr>
        <b/>
        <sz val="10"/>
        <color indexed="8"/>
        <rFont val="Calibri Light"/>
        <family val="2"/>
        <charset val="238"/>
      </rPr>
      <t>tip S3:</t>
    </r>
    <r>
      <rPr>
        <sz val="10"/>
        <color indexed="8"/>
        <rFont val="Calibri Light"/>
        <family val="2"/>
        <charset val="238"/>
      </rPr>
      <t xml:space="preserve"> Nadgradna stropna LED svetilka kot tip: SiTECO Osram Rondel LED 0MD5247L54830, 21W/LED 3000K, IP44, življenjska doba: 50.000h @ 25°C (L80/B50); 5 letna garancija; Certifikat IFS, ENEC, VDE ali enakovredna (sanitarije)</t>
    </r>
  </si>
  <si>
    <r>
      <rPr>
        <b/>
        <sz val="10"/>
        <color indexed="8"/>
        <rFont val="Calibri Light"/>
        <family val="2"/>
        <charset val="238"/>
      </rPr>
      <t>tip V1:</t>
    </r>
    <r>
      <rPr>
        <sz val="10"/>
        <color indexed="8"/>
        <rFont val="Calibri Light"/>
        <family val="2"/>
        <charset val="238"/>
      </rPr>
      <t xml:space="preserve"> STROPNO NADGRADNO ZASILNO SVETILO - SMER UMIKA -DOL
tip: UP LED 100L 1H SE IP42 BEGHELLI + PIKTOGRAMSKI ZNAK; Beghelli ali enakovredna </t>
    </r>
  </si>
  <si>
    <r>
      <rPr>
        <b/>
        <sz val="10"/>
        <color indexed="8"/>
        <rFont val="Calibri Light"/>
        <family val="2"/>
        <charset val="238"/>
      </rPr>
      <t>tip V4:</t>
    </r>
    <r>
      <rPr>
        <sz val="10"/>
        <color indexed="8"/>
        <rFont val="Calibri Light"/>
        <family val="2"/>
        <charset val="238"/>
      </rPr>
      <t xml:space="preserve"> STROPNO/STENSKO NADGRADNO ZASILNO SVETILO
tip:  UP LED 24W 1H SE IP65 BEGHELLI</t>
    </r>
  </si>
  <si>
    <r>
      <t xml:space="preserve">Podometno stikalo, 250V, 16A, komplet z ustrezno dozo, montažnim in končnim okvirjem za montažo do štirih stikal skupaj, zaščita vsaj IP55. Barva okrasnega okvirja in stikal po izbiri arhitekta. Proizvajalec: kot </t>
    </r>
    <r>
      <rPr>
        <b/>
        <sz val="10"/>
        <rFont val="Calibri Light"/>
        <family val="2"/>
        <charset val="238"/>
      </rPr>
      <t>Tem Čatež Soft</t>
    </r>
    <r>
      <rPr>
        <sz val="10"/>
        <rFont val="Calibri Light"/>
        <family val="2"/>
        <charset val="238"/>
      </rPr>
      <t xml:space="preserve"> ali enakovredno</t>
    </r>
  </si>
  <si>
    <r>
      <t xml:space="preserve">Enofazna podometna vticnica, </t>
    </r>
    <r>
      <rPr>
        <b/>
        <sz val="10"/>
        <rFont val="Calibri Light"/>
        <family val="2"/>
        <charset val="238"/>
      </rPr>
      <t>16A, 230V;  s pokrovom IP 44</t>
    </r>
    <r>
      <rPr>
        <sz val="10"/>
        <rFont val="Calibri Light"/>
        <family val="2"/>
        <charset val="238"/>
      </rPr>
      <t xml:space="preserve"> kvalitetne izvedbe biserno bele barve; kot Menekes tip: 4972 ali enakovreden proizvod</t>
    </r>
  </si>
  <si>
    <r>
      <t xml:space="preserve">Trofazna podometna motorska vticnica, </t>
    </r>
    <r>
      <rPr>
        <b/>
        <sz val="10"/>
        <rFont val="Calibri Light"/>
        <family val="2"/>
        <charset val="238"/>
      </rPr>
      <t>16A, 400V; 5p., s pokrovom IP 44</t>
    </r>
    <r>
      <rPr>
        <sz val="10"/>
        <rFont val="Calibri Light"/>
        <family val="2"/>
        <charset val="238"/>
      </rPr>
      <t xml:space="preserve"> kvalitetne izvedbe biserno bele barve; kot Menekes tip: 4125 ali enakovreden proizvod</t>
    </r>
  </si>
  <si>
    <r>
      <t xml:space="preserve"> - FG70R 4x120 mm</t>
    </r>
    <r>
      <rPr>
        <vertAlign val="superscript"/>
        <sz val="10"/>
        <rFont val="Calibri Light"/>
        <family val="2"/>
        <charset val="238"/>
      </rPr>
      <t>2</t>
    </r>
  </si>
  <si>
    <r>
      <t xml:space="preserve"> - FG70R 4x70 mm</t>
    </r>
    <r>
      <rPr>
        <vertAlign val="superscript"/>
        <sz val="10"/>
        <rFont val="Calibri Light"/>
        <family val="2"/>
        <charset val="238"/>
      </rPr>
      <t>2</t>
    </r>
  </si>
  <si>
    <r>
      <t xml:space="preserve"> - FG70R 4x50mm</t>
    </r>
    <r>
      <rPr>
        <vertAlign val="superscript"/>
        <sz val="10"/>
        <rFont val="Calibri Light"/>
        <family val="2"/>
        <charset val="238"/>
      </rPr>
      <t>2</t>
    </r>
  </si>
  <si>
    <r>
      <t xml:space="preserve"> - FG70R 4x35mm</t>
    </r>
    <r>
      <rPr>
        <vertAlign val="superscript"/>
        <sz val="10"/>
        <rFont val="Calibri Light"/>
        <family val="2"/>
        <charset val="238"/>
      </rPr>
      <t>2</t>
    </r>
  </si>
  <si>
    <r>
      <t xml:space="preserve"> - FG70R 5x16 mm</t>
    </r>
    <r>
      <rPr>
        <vertAlign val="superscript"/>
        <sz val="10"/>
        <rFont val="Calibri Light"/>
        <family val="2"/>
        <charset val="238"/>
      </rPr>
      <t>2</t>
    </r>
  </si>
  <si>
    <r>
      <t xml:space="preserve"> - FG70R 5x10 mm</t>
    </r>
    <r>
      <rPr>
        <vertAlign val="superscript"/>
        <sz val="10"/>
        <rFont val="Calibri Light"/>
        <family val="2"/>
        <charset val="238"/>
      </rPr>
      <t>2</t>
    </r>
  </si>
  <si>
    <r>
      <t xml:space="preserve"> - FG70R 5x6 mm</t>
    </r>
    <r>
      <rPr>
        <vertAlign val="superscript"/>
        <sz val="10"/>
        <rFont val="Calibri Light"/>
        <family val="2"/>
        <charset val="238"/>
      </rPr>
      <t>2</t>
    </r>
  </si>
  <si>
    <r>
      <t xml:space="preserve"> - FG70R 5x4 mm</t>
    </r>
    <r>
      <rPr>
        <vertAlign val="superscript"/>
        <sz val="10"/>
        <rFont val="Calibri Light"/>
        <family val="2"/>
        <charset val="238"/>
      </rPr>
      <t>2</t>
    </r>
  </si>
  <si>
    <r>
      <t xml:space="preserve"> - NYM-J 5x2,5 mm</t>
    </r>
    <r>
      <rPr>
        <vertAlign val="superscript"/>
        <sz val="10"/>
        <rFont val="Calibri Light"/>
        <family val="2"/>
        <charset val="238"/>
      </rPr>
      <t>2</t>
    </r>
  </si>
  <si>
    <r>
      <t xml:space="preserve"> - NYM-J 3x2,5 mm</t>
    </r>
    <r>
      <rPr>
        <vertAlign val="superscript"/>
        <sz val="10"/>
        <rFont val="Calibri Light"/>
        <family val="2"/>
        <charset val="238"/>
      </rPr>
      <t>2</t>
    </r>
  </si>
  <si>
    <r>
      <t xml:space="preserve"> - NYM-J 7x1,5 mm</t>
    </r>
    <r>
      <rPr>
        <vertAlign val="superscript"/>
        <sz val="10"/>
        <rFont val="Calibri Light"/>
        <family val="2"/>
        <charset val="238"/>
      </rPr>
      <t>2</t>
    </r>
  </si>
  <si>
    <r>
      <t xml:space="preserve"> - NYM-J 5x1,5 mm</t>
    </r>
    <r>
      <rPr>
        <vertAlign val="superscript"/>
        <sz val="10"/>
        <rFont val="Calibri Light"/>
        <family val="2"/>
        <charset val="238"/>
      </rPr>
      <t>2</t>
    </r>
  </si>
  <si>
    <r>
      <t xml:space="preserve"> - NYM-J 4x1,5 mm</t>
    </r>
    <r>
      <rPr>
        <vertAlign val="superscript"/>
        <sz val="10"/>
        <rFont val="Calibri Light"/>
        <family val="2"/>
        <charset val="238"/>
      </rPr>
      <t>2</t>
    </r>
  </si>
  <si>
    <r>
      <t xml:space="preserve"> - NYM-J 3x1,5 mm</t>
    </r>
    <r>
      <rPr>
        <vertAlign val="superscript"/>
        <sz val="10"/>
        <rFont val="Calibri Light"/>
        <family val="2"/>
        <charset val="238"/>
      </rPr>
      <t>2</t>
    </r>
  </si>
  <si>
    <r>
      <t xml:space="preserve"> - NYM-o 2x1,5 mm</t>
    </r>
    <r>
      <rPr>
        <vertAlign val="superscript"/>
        <sz val="10"/>
        <rFont val="Calibri Light"/>
        <family val="2"/>
        <charset val="238"/>
      </rPr>
      <t>2</t>
    </r>
  </si>
  <si>
    <r>
      <t xml:space="preserve"> - P/F-Y 25 mm</t>
    </r>
    <r>
      <rPr>
        <vertAlign val="superscript"/>
        <sz val="10"/>
        <rFont val="Calibri Light"/>
        <family val="2"/>
        <charset val="238"/>
      </rPr>
      <t>2</t>
    </r>
  </si>
  <si>
    <r>
      <t xml:space="preserve"> - P/F-Y 16 mm</t>
    </r>
    <r>
      <rPr>
        <vertAlign val="superscript"/>
        <sz val="10"/>
        <rFont val="Calibri Light"/>
        <family val="2"/>
        <charset val="238"/>
      </rPr>
      <t>2</t>
    </r>
  </si>
  <si>
    <r>
      <t xml:space="preserve"> - P/F-Y 10 mm</t>
    </r>
    <r>
      <rPr>
        <vertAlign val="superscript"/>
        <sz val="10"/>
        <rFont val="Calibri Light"/>
        <family val="2"/>
        <charset val="238"/>
      </rPr>
      <t>2</t>
    </r>
  </si>
  <si>
    <r>
      <t xml:space="preserve"> - P/F-Y 6 mm</t>
    </r>
    <r>
      <rPr>
        <vertAlign val="superscript"/>
        <sz val="10"/>
        <rFont val="Calibri Light"/>
        <family val="2"/>
        <charset val="238"/>
      </rPr>
      <t>2</t>
    </r>
  </si>
  <si>
    <r>
      <t xml:space="preserve">Dobava in montaža strelovodnega vodnika </t>
    </r>
    <r>
      <rPr>
        <b/>
        <sz val="10"/>
        <rFont val="Calibri Light"/>
        <family val="2"/>
        <charset val="238"/>
      </rPr>
      <t>AH1</t>
    </r>
    <r>
      <rPr>
        <sz val="10"/>
        <rFont val="Calibri Light"/>
        <family val="2"/>
        <charset val="238"/>
      </rPr>
      <t xml:space="preserve"> Al fi 8mm na tipske strelovodne nosilne elemente. Proizvajalec HERMI (upoštevati tudi nosilne elemente 40 kosov)</t>
    </r>
  </si>
  <si>
    <r>
      <t>Električna razdelilna omara</t>
    </r>
    <r>
      <rPr>
        <b/>
        <sz val="10"/>
        <rFont val="Calibri Light"/>
        <family val="2"/>
        <charset val="238"/>
      </rPr>
      <t xml:space="preserve"> R-G (glavni el. razdelilec) </t>
    </r>
    <r>
      <rPr>
        <sz val="10"/>
        <rFont val="Calibri Light"/>
        <family val="2"/>
        <charset val="238"/>
      </rPr>
      <t>; je predvidena kot prostostoječa omara, zaščite IP43 dimenzij 2100x1000x400 mm izdelana  iz 2x dekapirane pločevine, pobarvane (sive barve), z montažnimi ploščami, z napisi,  vrati, ključavnico in vgrajeno opremo:</t>
    </r>
  </si>
  <si>
    <r>
      <t xml:space="preserve"> - digitalni analizator - MC 740/UMC 740 - multifunkcijski merilnik; napajanje 230V</t>
    </r>
    <r>
      <rPr>
        <vertAlign val="subscript"/>
        <sz val="9"/>
        <rFont val="Calibri Light"/>
        <family val="2"/>
        <charset val="238"/>
      </rPr>
      <t>ac</t>
    </r>
    <r>
      <rPr>
        <sz val="9"/>
        <rFont val="Calibri Light"/>
        <family val="2"/>
        <charset val="238"/>
      </rPr>
      <t>, display: LCD; meritve preko tokovnika x/5A</t>
    </r>
  </si>
  <si>
    <r>
      <t>Električna razdelilna omara</t>
    </r>
    <r>
      <rPr>
        <b/>
        <sz val="10"/>
        <rFont val="Calibri Light"/>
        <family val="2"/>
        <charset val="238"/>
      </rPr>
      <t xml:space="preserve"> R-kuh (kuhinja) </t>
    </r>
    <r>
      <rPr>
        <sz val="10"/>
        <rFont val="Calibri Light"/>
        <family val="2"/>
        <charset val="238"/>
      </rPr>
      <t>; je predvidena kot prostostoječa omara, zaščite IP43 dimenzij 2100x1000x400 mm izdelana  iz 2x dekapirane pločevine, pobarvane (sive barve), z montažnimi ploščami, z napisi,  vrati, ključavnico in vgrajeno opremo:</t>
    </r>
  </si>
  <si>
    <r>
      <t>Električna razdelilna omara</t>
    </r>
    <r>
      <rPr>
        <b/>
        <sz val="10"/>
        <rFont val="Calibri Light"/>
        <family val="2"/>
        <charset val="238"/>
      </rPr>
      <t xml:space="preserve"> R-PR (pralnica) </t>
    </r>
    <r>
      <rPr>
        <sz val="10"/>
        <rFont val="Calibri Light"/>
        <family val="2"/>
        <charset val="238"/>
      </rPr>
      <t>; je predvidena kot prostostoječa omara, zaščite IP43 dimenzij 2000x600x300 mm izdelana  iz 2x dekapirane pločevine, pobarvane (sive barve), z montažnimi ploščami, z napisi,  vrati, ključavnico in vgrajeno opremo:</t>
    </r>
  </si>
  <si>
    <r>
      <t xml:space="preserve">Električna razdelilna omara </t>
    </r>
    <r>
      <rPr>
        <b/>
        <sz val="10"/>
        <rFont val="Calibri Light"/>
        <family val="2"/>
        <charset val="238"/>
      </rPr>
      <t>R-K-V1 (vrtec)</t>
    </r>
    <r>
      <rPr>
        <sz val="10"/>
        <rFont val="Calibri Light"/>
        <family val="2"/>
        <charset val="238"/>
      </rPr>
      <t xml:space="preserve"> ; je predvidena kot vgradna omara -  zaščite IP20 dimenzij; 4-vrstna z 12poli - 770x334x110 mm, HAGER z montažnimi ploščami, z napisi,  vrati, ključavnico in vgrajeno opremo:</t>
    </r>
  </si>
  <si>
    <r>
      <t xml:space="preserve">Električna razdelilna omara </t>
    </r>
    <r>
      <rPr>
        <b/>
        <sz val="10"/>
        <rFont val="Calibri Light"/>
        <family val="2"/>
        <charset val="238"/>
      </rPr>
      <t>R-DE (delavnica)</t>
    </r>
    <r>
      <rPr>
        <sz val="10"/>
        <rFont val="Calibri Light"/>
        <family val="2"/>
        <charset val="238"/>
      </rPr>
      <t xml:space="preserve"> ; je predvidena kot vgradna omara -  zaščite IP20 dimenzij; 3-vrstna z 12poli - 620x334x110 mm, HAGER z montažnimi ploščami, z napisi,  vrati, ključavnico in vgrajeno opremo:</t>
    </r>
  </si>
  <si>
    <r>
      <t>Komunikacijsko vozlišče</t>
    </r>
    <r>
      <rPr>
        <b/>
        <sz val="10"/>
        <rFont val="Calibri Light"/>
        <family val="2"/>
        <charset val="238"/>
      </rPr>
      <t xml:space="preserve"> KV-K (vozlišče)</t>
    </r>
    <r>
      <rPr>
        <sz val="10"/>
        <rFont val="Calibri Light"/>
        <family val="2"/>
        <charset val="238"/>
      </rPr>
      <t xml:space="preserve">, 19 palčna zidna omara 12U, 600(Š)x500(G)x 620mm, vrata iz stekla, snemljivo zadnjo steno in vertikalnimi organizatorji. Omara ima vgrajene sledeče elemente,  dve fiksni perforiranimi polici, dve razdelilni jakotočni letvici s prenapetostno zaščito in devetimi šuko vtičnicami. </t>
    </r>
  </si>
  <si>
    <r>
      <t xml:space="preserve">Digitalna govorilna naprava  kot BPT sistem Tharga ali boljše; </t>
    </r>
    <r>
      <rPr>
        <b/>
        <sz val="10"/>
        <rFont val="Calibri Light"/>
        <family val="2"/>
        <charset val="238"/>
      </rPr>
      <t>1x VHOD (2 tipki)</t>
    </r>
    <r>
      <rPr>
        <sz val="10"/>
        <rFont val="Calibri Light"/>
        <family val="2"/>
        <charset val="238"/>
      </rPr>
      <t xml:space="preserve"> ; </t>
    </r>
    <r>
      <rPr>
        <b/>
        <sz val="10"/>
        <rFont val="Calibri Light"/>
        <family val="2"/>
        <charset val="238"/>
      </rPr>
      <t xml:space="preserve">2x GOVORNO MESTO  </t>
    </r>
    <r>
      <rPr>
        <sz val="10"/>
        <rFont val="Calibri Light"/>
        <family val="2"/>
        <charset val="238"/>
      </rPr>
      <t>+ dodatni zvonec vezan na  video - govorni aparat kuhinje, napajalnik z distributorjem signala, el. ključavnico (1x) in RJ45 vtičnico za montažo v parapetni kanal (1x))</t>
    </r>
  </si>
  <si>
    <r>
      <t xml:space="preserve">Digitalna govorilna naprava  kot BPT sistem Tharga ali boljše; </t>
    </r>
    <r>
      <rPr>
        <b/>
        <sz val="10"/>
        <rFont val="Calibri Light"/>
        <family val="2"/>
        <charset val="238"/>
      </rPr>
      <t>1x VHOD (1 tipka)</t>
    </r>
    <r>
      <rPr>
        <sz val="10"/>
        <rFont val="Calibri Light"/>
        <family val="2"/>
        <charset val="238"/>
      </rPr>
      <t xml:space="preserve"> ;</t>
    </r>
    <r>
      <rPr>
        <b/>
        <sz val="10"/>
        <rFont val="Calibri Light"/>
        <family val="2"/>
        <charset val="238"/>
      </rPr>
      <t xml:space="preserve"> 1x GOVORNO MESTO  </t>
    </r>
    <r>
      <rPr>
        <sz val="10"/>
        <rFont val="Calibri Light"/>
        <family val="2"/>
        <charset val="238"/>
      </rPr>
      <t>+ dodatni zvonec vezan na  video - govorni aparat kuhinje, napajalnik z distributorjem signala, el. ključavnico (1x) in RJ45 vtičnico za montažo v parapetni kanal (1x))</t>
    </r>
  </si>
  <si>
    <r>
      <t xml:space="preserve">Novi požarni detektorji se vežejo na obstoječo požarno centralo, ki se nahaja v sobi vzgojiteljic v nizu A Vrtca vrba; Centrala je tipa: </t>
    </r>
    <r>
      <rPr>
        <b/>
        <sz val="10"/>
        <rFont val="Calibri Light"/>
        <family val="2"/>
        <charset val="238"/>
      </rPr>
      <t>ZARJA NJP 401A</t>
    </r>
    <r>
      <rPr>
        <sz val="10"/>
        <rFont val="Calibri Light"/>
        <family val="2"/>
        <charset val="238"/>
      </rPr>
      <t xml:space="preserve">; vzdržuje:ZARJA KAMNIK </t>
    </r>
    <r>
      <rPr>
        <b/>
        <sz val="10"/>
        <rFont val="Calibri Light"/>
        <family val="2"/>
        <charset val="238"/>
      </rPr>
      <t>d.o.o</t>
    </r>
    <r>
      <rPr>
        <sz val="10"/>
        <rFont val="Calibri Light"/>
        <family val="2"/>
        <charset val="238"/>
      </rPr>
      <t>.</t>
    </r>
  </si>
  <si>
    <r>
      <t xml:space="preserve">Tokovni transformatorji z razstavljivim jedrom za merjenje aktivne moči na dovodnih kablih objekta </t>
    </r>
    <r>
      <rPr>
        <b/>
        <sz val="10"/>
        <color indexed="8"/>
        <rFont val="Calibri Light"/>
        <family val="2"/>
        <charset val="238"/>
      </rPr>
      <t>200/5A</t>
    </r>
    <r>
      <rPr>
        <sz val="10"/>
        <color indexed="8"/>
        <rFont val="Calibri Light"/>
        <family val="2"/>
        <charset val="238"/>
      </rPr>
      <t xml:space="preserve"> (vgrajeno na dovodnih kablih objekta ali kuhinje)</t>
    </r>
  </si>
  <si>
    <t>DIMENZIJE</t>
  </si>
  <si>
    <t>ELEKTRIKA</t>
  </si>
  <si>
    <t>PLIN</t>
  </si>
  <si>
    <t>Poz</t>
  </si>
  <si>
    <t>Opis</t>
  </si>
  <si>
    <t>Kol</t>
  </si>
  <si>
    <t>PROIZVAJALEC</t>
  </si>
  <si>
    <t>MODEL</t>
  </si>
  <si>
    <t>Š</t>
  </si>
  <si>
    <t>G</t>
  </si>
  <si>
    <t>V</t>
  </si>
  <si>
    <t>KW</t>
  </si>
  <si>
    <t>NAPETOST</t>
  </si>
  <si>
    <t>MOČ KW</t>
  </si>
  <si>
    <t>Radiatorski termostatski ventil</t>
  </si>
  <si>
    <t xml:space="preserve">Radiatorsko zapiralo povratnega voda </t>
  </si>
  <si>
    <t xml:space="preserve">Termostatska glava </t>
  </si>
  <si>
    <t xml:space="preserve">Srednje težka črna navojna cev </t>
  </si>
  <si>
    <t xml:space="preserve">DN 10  </t>
  </si>
  <si>
    <t>Pritrdilna plošča ND 30-2 m2</t>
  </si>
  <si>
    <t xml:space="preserve">Obroba </t>
  </si>
  <si>
    <t xml:space="preserve">Pex 17x2                                                                   </t>
  </si>
  <si>
    <t>Merilec pretoka</t>
  </si>
  <si>
    <t xml:space="preserve">Nadometna omarica NT </t>
  </si>
  <si>
    <t>Stranišče iz sanitarne keramike</t>
  </si>
  <si>
    <t>Samostoječi vgradni splakovalnik</t>
  </si>
  <si>
    <t xml:space="preserve">Kompleten umivalnik </t>
  </si>
  <si>
    <t>Kompletna pršna kad,</t>
  </si>
  <si>
    <t>MS navojna krogelna pipa</t>
  </si>
  <si>
    <t xml:space="preserve">Difuzijsko tesna večplastna cev </t>
  </si>
  <si>
    <t xml:space="preserve">Nerjavne cevi - sistema stisljivih fitingov. </t>
  </si>
  <si>
    <t>PE cev po SIST EN 12201</t>
  </si>
  <si>
    <t xml:space="preserve">Izolacija tople in hladne vode </t>
  </si>
  <si>
    <t>Talni sifon</t>
  </si>
  <si>
    <t xml:space="preserve">PP odtočna cev </t>
  </si>
  <si>
    <t>notranji hidrant G25</t>
  </si>
  <si>
    <t>Kuhinjska napa</t>
  </si>
  <si>
    <t>Odvodna kuhinjska napa</t>
  </si>
  <si>
    <t xml:space="preserve">Radialni ventilator </t>
  </si>
  <si>
    <t xml:space="preserve">Strešni ventilator </t>
  </si>
  <si>
    <t xml:space="preserve">Toplotna izolacija dovodnih </t>
  </si>
  <si>
    <t>Toplotna izolacija kanalov odtočnega zraka</t>
  </si>
  <si>
    <t xml:space="preserve">PVC odtočna cev fekalne kanalizacije </t>
  </si>
  <si>
    <t>Talni sifon izdelan</t>
  </si>
  <si>
    <t>Dobava in montaža gasilnikov ABC - 12 EG</t>
  </si>
  <si>
    <t>Dobava in montaža gasilnikov CO2 - 5 EG</t>
  </si>
  <si>
    <t>Dobava in montaža tipskega predpražnika</t>
  </si>
  <si>
    <t>Izdelava, dobava in montaža kovinske ograje</t>
  </si>
  <si>
    <t xml:space="preserve">Dobava in montaža vhodnih dvokrilnih PVC vrat </t>
  </si>
  <si>
    <t xml:space="preserve">Dobava in montaža notranjih dvokrilnih vrat </t>
  </si>
  <si>
    <t>Dobava in montaža notranjih enokrilnih vrat</t>
  </si>
  <si>
    <t>Dobava in montaža notranjih enokrilnih drsnih vrat</t>
  </si>
  <si>
    <t>Dobava in montaža  vhodnih dvokrilnih kovinskih vrat</t>
  </si>
  <si>
    <t>Dobava in montaža notranjih enokrilnih vra</t>
  </si>
  <si>
    <t xml:space="preserve">Dobava in montaža vhodnih enokrilnih PVC vrat </t>
  </si>
  <si>
    <t xml:space="preserve">Dobava in montaža notranjih enokrilnih vrat </t>
  </si>
  <si>
    <t>Dobava in montaža vhodnih enokrilnih PVC vrat</t>
  </si>
  <si>
    <t xml:space="preserve">Dobava in montaža enokrilnih požarnih ALU vrat </t>
  </si>
  <si>
    <t>Dobava in montaža enokrilnih požarnih ALU vrat</t>
  </si>
  <si>
    <t>Dobava in montaža enokrilnih požarnih ALU vra</t>
  </si>
  <si>
    <t>Dobava in montaža vhodnih dvokrilnih PVC vrat</t>
  </si>
  <si>
    <t>Dobava in montaža večkrilnega PVC okna</t>
  </si>
  <si>
    <t>Pokrivanje ravne strehe</t>
  </si>
  <si>
    <t>Dobava in polaganje kvalitetne nedrseče talne keramike ganitogres</t>
  </si>
  <si>
    <t>Dobava in izdelava obstenske obrobe z zaokrožnico</t>
  </si>
  <si>
    <t>Dobava in polaganje kvalitetne stenske keramike</t>
  </si>
  <si>
    <t>Dobava in polaganje plastičnih kotnih letev</t>
  </si>
  <si>
    <t>Dobava in izvedba litega tlaka</t>
  </si>
  <si>
    <t>Izvedba kompletne obloge cokla oznake Zid C1</t>
  </si>
  <si>
    <t xml:space="preserve">Izvedba kompletne obloge cokla oznake Zid C1 </t>
  </si>
  <si>
    <t xml:space="preserve">Izvedba kompletne obloge cokla oznake Zid C2 </t>
  </si>
  <si>
    <t>Izvedba kompletne fasadne obloge oznake Zid Z1</t>
  </si>
  <si>
    <t xml:space="preserve">Izvedba kompletne fasadne obloge oznake Zid Z2 </t>
  </si>
  <si>
    <t xml:space="preserve">Izvedba kompletne fasadne obloge oznake Zid Z3 </t>
  </si>
  <si>
    <t xml:space="preserve">Izvedba fasadne STROPNE obloge </t>
  </si>
  <si>
    <t xml:space="preserve">Izvedba špalete
</t>
  </si>
  <si>
    <t>TEHNOLOŠKA OPREMA KUHINJE</t>
  </si>
  <si>
    <t xml:space="preserve"> - FG70R 4x120 mm2</t>
  </si>
  <si>
    <t xml:space="preserve"> - FG70R 4x70 mm2</t>
  </si>
  <si>
    <t xml:space="preserve"> - FG70R 4x50mm2</t>
  </si>
  <si>
    <t xml:space="preserve"> - FG70R 4x35mm2</t>
  </si>
  <si>
    <t xml:space="preserve"> - FG70R 5x16 mm2</t>
  </si>
  <si>
    <t xml:space="preserve"> - FG70R 5x10 mm2</t>
  </si>
  <si>
    <t xml:space="preserve"> - FG70R 5x6 mm2</t>
  </si>
  <si>
    <t xml:space="preserve"> - FG70R 5x4 mm2</t>
  </si>
  <si>
    <t xml:space="preserve"> - NYM-J 5x2,5 mm2</t>
  </si>
  <si>
    <t xml:space="preserve"> - NYM-J 3x2,5 mm2</t>
  </si>
  <si>
    <t xml:space="preserve"> - NYM-J 7x1,5 mm2</t>
  </si>
  <si>
    <t xml:space="preserve"> - NYM-J 5x1,5 mm2</t>
  </si>
  <si>
    <t xml:space="preserve"> - NYM-J 4x1,5 mm2</t>
  </si>
  <si>
    <t xml:space="preserve"> - NYM-J 3x1,5 mm2</t>
  </si>
  <si>
    <t xml:space="preserve"> - NYM-o 2x1,5 mm2</t>
  </si>
  <si>
    <t xml:space="preserve"> - P/F-Y 25 mm2</t>
  </si>
  <si>
    <t xml:space="preserve"> - P/F-Y 16 mm2</t>
  </si>
  <si>
    <t xml:space="preserve"> - P/F-Y 10 mm2</t>
  </si>
  <si>
    <t xml:space="preserve"> - P/F-Y 6 mm2</t>
  </si>
  <si>
    <t xml:space="preserve"> - digitalni analizator - MC 740/UMC 740 - multifunkcijski merilnik; napajanje 230Vac, display: LCD; meritve preko tokovnika x/5A</t>
  </si>
  <si>
    <t>ELEKTRO DELA</t>
  </si>
  <si>
    <t>tip S1: STROPNO NADGRADNO LED SVETILO</t>
  </si>
  <si>
    <t>tip S2: NADGRADNO LED LINIJSKO SVETILO</t>
  </si>
  <si>
    <t xml:space="preserve">tip S3: Nadgradna stropna LED svetilka </t>
  </si>
  <si>
    <t>tip S3: Nadgradna stropna LED svetilka</t>
  </si>
  <si>
    <t>tip V1: STROPNO NADGRADNO ZASILNO SVETILO</t>
  </si>
  <si>
    <t xml:space="preserve">tip V4: STROPNO/STENSKO NADGRADNO ZASILNO SVETILO
</t>
  </si>
  <si>
    <t>Podometno stikalo</t>
  </si>
  <si>
    <t>Infrardeci senzor</t>
  </si>
  <si>
    <t>Enofazna podometna vticnica</t>
  </si>
  <si>
    <t>Trofazna podometna motorska vticnica</t>
  </si>
  <si>
    <t>Vtičnica z vodoravnimi kontakt</t>
  </si>
  <si>
    <t>Kabel Cu 0,6/1kV</t>
  </si>
  <si>
    <t>Kabel Cu 0,5kV</t>
  </si>
  <si>
    <t xml:space="preserve">Vodnik P-Y </t>
  </si>
  <si>
    <t>Elektroinstalacijska cev</t>
  </si>
  <si>
    <t>Plastična gibljiva rebrasta cev</t>
  </si>
  <si>
    <t>Kabelske police izdelane</t>
  </si>
  <si>
    <t xml:space="preserve">Dobava in montaža strelovodnega vodnika AH1 Al </t>
  </si>
  <si>
    <t>Električna razdelilna omara R-G</t>
  </si>
  <si>
    <t>Električna razdelilna omara R-kuh</t>
  </si>
  <si>
    <t>Električna razdelilna omara R-PR</t>
  </si>
  <si>
    <t>Električna razdelilna omara R-K-V1</t>
  </si>
  <si>
    <t>Električna razdelilna omara R-DE</t>
  </si>
  <si>
    <t xml:space="preserve">Komunikacijsko vozlišče KV-K </t>
  </si>
  <si>
    <t>Priključni panel višine 1HE</t>
  </si>
  <si>
    <t>Komunikacijska vtičnica</t>
  </si>
  <si>
    <t xml:space="preserve">vtičnica UTP, kat.6A, - </t>
  </si>
  <si>
    <t xml:space="preserve">vtičnica UTP, kat.6A, </t>
  </si>
  <si>
    <t>vtičnica UTP, kat.6A, -</t>
  </si>
  <si>
    <t xml:space="preserve">Telekomunikacijski instalacijski kabel </t>
  </si>
  <si>
    <t>Kabelske police izdelane iz vročecinkane pločevine</t>
  </si>
  <si>
    <t>Instalacijska plastična gibljiva rebrasta cev</t>
  </si>
  <si>
    <t>Instalacijska plastična cev</t>
  </si>
  <si>
    <t>LCD tipkovnica,</t>
  </si>
  <si>
    <t>Senzor z vgrajenim infrardečim in mikrovalovnim zaznavanjem</t>
  </si>
  <si>
    <t>PN zaščitne inštalacijske cevi</t>
  </si>
  <si>
    <t xml:space="preserve">Digitalna govorilna naprava </t>
  </si>
  <si>
    <t xml:space="preserve">Digitalna govorilna naprava  kot BPT </t>
  </si>
  <si>
    <t xml:space="preserve">Telekomunikacijski kabel </t>
  </si>
  <si>
    <t>Centralna krmilna enota</t>
  </si>
  <si>
    <t>LON pretvornik</t>
  </si>
  <si>
    <t>Instalacijska trda plastična gibljiva rebrasta cev</t>
  </si>
  <si>
    <t>Indirektno gretje, V celoti izdelano iz nerjavne pločevine AISI 304. Dno posode izdelano iz nerjavne pločevine AISI316l. Delovna površina iz nerjavne pločevine AISI 304 2,0mm. Polnjene s hladno ali toplo vodo preko stikala. Uravnotežen pokrov, odpiranje 90 °. Manometer, varnostni ventil, ventil za izravnavo tlaka. Signalna luč za opozorilo pri prenizkem nivoju vode v plašču. Energetski regulator. Premer posode 600 mm. Varnostni termostat. Elektronska nadzorna plošča, upravljanje na dotik. Inox lijak izpusta za 150l koteL.</t>
  </si>
  <si>
    <t>Izdelan iz nerjavne pločevine AISI 304. Zgornja plošča štedilnika izdelana iz  3 mm inox pločevine. 4 grelna polja 300 x 300 mm.Elektronska nadzorna plošča. Upravljanje na dotik z možniostjo nastavitve temperature in časa kuhanja.Zvočni in svetlobni opororilni signal. Spodaj 2x predal.</t>
  </si>
  <si>
    <t>INOX HLADILNA OMARA</t>
  </si>
  <si>
    <t>Ponujeni model in proizvajalca navesti v seznamu ponujene opreme.</t>
  </si>
  <si>
    <t>V celoti izdelan iz nerjaveče pločevine AISI 304. Notranjost izdelana iz enega kosa z vtisnjenimi vodili za mreže GN 2/1. Polna vrata. Temperaturni razponi: +2 / + 8 ° C.  Avtomatsko "inteligentno" odtajanje. Opremljen z lučjo in ključavnico.</t>
  </si>
  <si>
    <t>Temperaturna območja, ° C +2 / + 8</t>
  </si>
  <si>
    <t>Poraba energije E24, kW / h 0,82</t>
  </si>
  <si>
    <t>Poraba energije / leto, kW / h 299</t>
  </si>
  <si>
    <t>Indeks energetske učinkovitosti EEI</t>
  </si>
  <si>
    <t>Neto uporabna prostornina, LT 433</t>
  </si>
  <si>
    <t>Bruto litrov 700</t>
  </si>
  <si>
    <t>Podnebja razred 4</t>
  </si>
  <si>
    <t>Plin / R600a</t>
  </si>
  <si>
    <t>Dimenzija komore/ 535x665x1390 mm</t>
  </si>
  <si>
    <t>Priključna moč elektrika, kW 0,147</t>
  </si>
  <si>
    <t>Debelina izolacije, mm 85</t>
  </si>
  <si>
    <t>Vgrajena ključavnica</t>
  </si>
  <si>
    <t>Vgrajena luč</t>
  </si>
  <si>
    <t>Dimenzija  705x900x2085 mm</t>
  </si>
  <si>
    <t>V celoti izdelan iz nerjaveče pločevine AISI 304. Notranjost izdelana iz enega kosa z vtisnjenimi vodili za mreže GN 2/1. Polna vrata. Temperaturni razponi: -18/ -22 ° C.  Avtomatsko "inteligentno" odtajanje. Opremljen z lučjo in ključavnico.</t>
  </si>
  <si>
    <t>Energetska učinkovitost razreda B</t>
  </si>
  <si>
    <t>Plin / R290</t>
  </si>
  <si>
    <t>Priključna moč elektrika, kW 0,225</t>
  </si>
  <si>
    <t>Kompletna izvedba kvalitetne horizontalne plastomerne hidroizolacije z dvojno križno varjenim bitumenskim trakom deb. 4 mm, s predhodnim premazom z Ibitolom po celotni površini.</t>
  </si>
  <si>
    <t>Dobava in polaganje talne obloge iz naravnega kavčuka</t>
  </si>
  <si>
    <t>Dobava in izdelava zaščite betonskih površin z YUPOX-PB-VD epoksidnim premazom</t>
  </si>
  <si>
    <t>Dobava in izdelava zaščite betonskih površin z YUPOX-PB-VD</t>
  </si>
  <si>
    <t>Izdelava predelnih sten iz vlago odpornih mavčno kartonskih plošč</t>
  </si>
  <si>
    <t xml:space="preserve">Izdelava predelnih sten iz vlago odpornih mavčno kartonskih plošč </t>
  </si>
  <si>
    <t>Izdelava predelnih sten iz mavčno kartonskih plošč</t>
  </si>
  <si>
    <t>Izdelava predelnih sten iz ognje odpornih mavčno kartonskih plošč</t>
  </si>
  <si>
    <t>Izdelava horizontalnih oblog stropov iz mavčno kartonskih plošč</t>
  </si>
  <si>
    <t>Slikanje novih stropov iz mavčno kartonskih plošč s pol disperzijsko barvo</t>
  </si>
  <si>
    <t>Slikanje novih sten iz mavčno kartonskih plošč s pol disperzijsko barvo</t>
  </si>
  <si>
    <t>Slikanje novih ometanih sten s pol disperzijsko barvo</t>
  </si>
  <si>
    <t>Slikanje obstoječih ometanih sten s pol disperzijsko barvo</t>
  </si>
  <si>
    <t>Slikanje obstoječih betonskih stropov s pol disperzijsko barvo</t>
  </si>
  <si>
    <t>Slikanje predhodno poslikanih površin sten z zaščitno barvo</t>
  </si>
  <si>
    <t xml:space="preserve">Slikanje obstoječih ometanih sten v povezovalnem hodniku v kleti s pralno obstojno disperzijsko barv </t>
  </si>
  <si>
    <t>Slikanje obstoječega betonskega stropa v povezovalnem hodniku v kleti s pol disperzijsko barvo</t>
  </si>
  <si>
    <t>Barvanje obstoječih kovinskih stopniščnih ograj 2x z akrilno barvo</t>
  </si>
  <si>
    <t>STROJNA DELA</t>
  </si>
  <si>
    <t>Kompaktni ploščati radiator, izdelan iz jeklene pločevine debeline 1,25 mm po DIN 1541</t>
  </si>
  <si>
    <t>Radiatorski termostatski ventil iz ponikljane medenine</t>
  </si>
  <si>
    <t>Radiatorsko zapiralo povratnega voda iz ponikljane medenine</t>
  </si>
  <si>
    <t>Termostatska glava kot samodejni proporcionalni regulator z območjem nastavitve 5-26 °C</t>
  </si>
  <si>
    <t>Srednje težka črna navojna cev po DIN 2440</t>
  </si>
  <si>
    <t xml:space="preserve">DN 10                                           </t>
  </si>
  <si>
    <t xml:space="preserve">DN 15                                        </t>
  </si>
  <si>
    <t xml:space="preserve">DN 20                                       </t>
  </si>
  <si>
    <t xml:space="preserve">DN 25                                      </t>
  </si>
  <si>
    <t xml:space="preserve">DN 32                                         </t>
  </si>
  <si>
    <t xml:space="preserve">DN 40                                        </t>
  </si>
  <si>
    <t xml:space="preserve">DN 65                                         </t>
  </si>
  <si>
    <t>Pritrdilna plošča ND 30-2 za vgradnjo cevi dimenzije 14 - 17mm s toplotno in zvočno izolacijo</t>
  </si>
  <si>
    <t>Obroba kot toplotno/zvočna izolacija za uporabo z izravnalno prekrivno folijo na talnih in stenskih površinah</t>
  </si>
  <si>
    <t>PE-Xa cev z difuzijskim slojem iz EVOH-a (etil-vinil-alkohol)</t>
  </si>
  <si>
    <t>'Kovinska, cink plošča Size 50x50mm - 2mm</t>
  </si>
  <si>
    <t>'Dodatek za estrih, hitro sušeči</t>
  </si>
  <si>
    <t>'Avtomat. odzračevalni lonček 3/8</t>
  </si>
  <si>
    <t>Nadometna omarica NT</t>
  </si>
  <si>
    <t>Stranišče iz sanitarne keramike bele barv</t>
  </si>
  <si>
    <t>Kompletna pršna kad</t>
  </si>
  <si>
    <t>MS navojna krogelna pipa z ročko za posluževanj</t>
  </si>
  <si>
    <t>'Dobava in montaža trokadera - izlivnika iz sanitarne keramike</t>
  </si>
  <si>
    <t>Difuzijsko tesna večplastna cev</t>
  </si>
  <si>
    <t>'Nerjavne cevi - sistema stisljivih fitingo</t>
  </si>
  <si>
    <t>PE cev po SIST EN 12201 (SDR 11)</t>
  </si>
  <si>
    <t>Horizontalni talni sifon DN50 s tesnilno prirobnico</t>
  </si>
  <si>
    <t>'PP odtočna cev skupaj z gumi tesnili in vsemi ostalimi fazonskimi kosi</t>
  </si>
  <si>
    <t xml:space="preserve">Ø 40                                </t>
  </si>
  <si>
    <t xml:space="preserve">Ø 50                                   </t>
  </si>
  <si>
    <t xml:space="preserve">Ø 75                                  </t>
  </si>
  <si>
    <t xml:space="preserve">Ø 110                                </t>
  </si>
  <si>
    <t>Odvodna kuhinjska napa (parolov)  primerna za konvektomat</t>
  </si>
  <si>
    <t>Radialni ventilator za odvod zraka iz kuhinjskih nap</t>
  </si>
  <si>
    <t>Strešni ventilator za odvod zraka iz sanitarij</t>
  </si>
  <si>
    <t>Regulacijska žaluzija</t>
  </si>
  <si>
    <t>Aluminijasta rešetka</t>
  </si>
  <si>
    <t>Zračni kanali pravokotnega in okroglega preseka</t>
  </si>
  <si>
    <t>Maščobni odvodni kuhinjski kanal izdelan iz črne pločevine debeline 2 mm</t>
  </si>
  <si>
    <t>Toplotna izolacija kanalov vtočnega zraka</t>
  </si>
  <si>
    <t>Toplotna izolacija dovodnih zunaj od klimatske naprave do kuhinje ter izpušnih kanalov vodenih od kuhinje</t>
  </si>
  <si>
    <t>IV.</t>
  </si>
  <si>
    <t>Talni sifon izdelan iz NIRO materiala</t>
  </si>
  <si>
    <t>A17.   Ponudniki morajo k ponudbi priložiti referenčni vzorec (dolžine 0,5 m) odbojnika iz nerjavne pločevine AISI 304 iz katerega je razvidna izdelava in način fiksiranja.  V kolikor ponudnik ne bo priložil referenčni vzorec odbojnika iz nerjavne pločevine AISI 304  bo naročnik  take ponudbe izločil kot neustrezne</t>
  </si>
  <si>
    <t>pločevine AISI 304, 4  kolesa (2x gibljiva) premera 125 mm, odbojniki, ogrodje okrogle inox cevi premera 2,5 cm.,  dimenzija police 1200x600 mm, nosilnost min. 200 kg. dim. 1290 x 610 x 950 mm</t>
  </si>
  <si>
    <t>16 prešanih vodila</t>
  </si>
  <si>
    <t>Višina nog, mm 85 ÷ 125</t>
  </si>
  <si>
    <t xml:space="preserve">INOX ZAMRZOVALNA OMARA </t>
  </si>
  <si>
    <t>Temperaturna območja, ° C -18 / -22</t>
  </si>
  <si>
    <t>Poraba energije / leto, kW / h 1223</t>
  </si>
  <si>
    <t>Neto uporabna prostornina, LT 443</t>
  </si>
  <si>
    <t>Izdelana iz nerjaveče pločevine AISI 304, snemljiv inox pokrov, 4x kolesa, volumen posode min. 100l, odpiranje pokrova ročno</t>
  </si>
  <si>
    <t>V celoti izdelana iz nerjavečega jekla AISI 304. Ponev z motornim nagibom. Volumen ponve 80l pravokotne oblike z zaobljenimi robovi. Compound –dvojno- dno iz FE430 in AISI 316 12 mm debeline. Pokrov ponve iz dvojne pločevine z odkapnim robom kondenza pri odpiranju. Polnjenje vode preko stikala. Satiniran AISI 304 ročaj pokrova. Delovna površina debeline 2 mm.Električni vžig. Termostatska regulacija . 100 ° C do 280 ° C. Varnostni termostat. Indikator delovanja na nadzorni plošči(oranžna lučka). Avtomatski izklop grelcev pri nagnjeni ponvi.  Elektronska nadzorna plošča, upravljanje na dotik.</t>
  </si>
  <si>
    <t>blok pult v celoti izdelan v AISI 304 nerjavnega jekla delovna površina  debeline 3,0mm.</t>
  </si>
  <si>
    <t>Pri izdelavi ponudbe in izvedbi je potrebno posebej upoštevati in zajeti v enotnih cenah nekatere dejavnike vezane na značaj in lokacijo objekta v katerem se izvajajo preureditvena dela.</t>
  </si>
  <si>
    <t>Posebnosti in zahtevnost lokacije objekta glede na prometni režim v mestu.</t>
  </si>
  <si>
    <t>Posebna zaščita prostorov, ki niso predmet preureditve.</t>
  </si>
  <si>
    <t>Povečan obseg ročnega dela in specifični gradbeni posegi pri izvajanju rušitvenih del.</t>
  </si>
  <si>
    <t>Problematika dostopov in dovozov ter zadrževanje gradbene mehanizacije (transporti) v zvezi z lego objekta v prostoru.</t>
  </si>
  <si>
    <t>Stroški zaradi organiziranja gradbišča v mestu (gradbiščna deponija, gradbiščna pisarna, prostori za delavce, sanitarije, takse in podobno).</t>
  </si>
  <si>
    <t>Povečano razmerje ročno vgrajenega materiala in ročnih transportov materiala in opreme.</t>
  </si>
  <si>
    <t>Zahtevne rušitve montažne konstrukcije zasteklitve igralnic v pritličju.</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</si>
  <si>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</si>
  <si>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</si>
  <si>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</si>
  <si>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</si>
  <si>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Fasadni odri višine do 12 m, skladno s predpisi o varstvu pri delu in ustrezni lahki premični odri za delo v objektu.</t>
  </si>
  <si>
    <t>V primeru slabega vremena je izvajalec dolžan zaščititi notranjost stavbe pred vdorom vode in drugimi poškodbami.</t>
  </si>
  <si>
    <t>Sestavni del popisa je načrt arhitekture z vsemi sestavnimi deli.</t>
  </si>
  <si>
    <t>Þ</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</si>
  <si>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</si>
  <si>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A11.  Ponudnik mora v okviru ponudbene dokumentacije naročniku skladno s prvo alinejo k) točke osmega odstavka 77. člena ZJN-3 v povezavi s 68. členom ZJN-3 predložiti vzorce blaga za postavke;    inox AISI 304 talne rešetke dim. 300x300x140 mm, delovne površine pulta iz nerjavne pločevine AISI 304, iz katerega je razvidna debelina in sestava pulta in  inox odbojnik (dolžine 0,5 m) iz nerjavne pločevine AISI 304 iz katerega je razvidna izdelava in način fiksiranja. V kolikor ponudnik vzorca v ponudbi ne bo predložil, skladno z določbami ZJN-3 in prakso Državne revizijske komisije ne bo pozvan na dopolnitev ponudbe, temveč bo njegova ponudba brez pozivanja na dopolnitev izločena iz nadaljnjega postopka.</t>
  </si>
  <si>
    <t xml:space="preserve">KLET 1. </t>
  </si>
  <si>
    <t>VRTEC ZELENA JAMA                                                                                   ENOTA VRBA, Brodarjev trg 8, Ljubljana</t>
  </si>
  <si>
    <t>SKUPNA REKAPITULACIJA - NIZ 1</t>
  </si>
  <si>
    <t>TEHNOLOŠKA OPREMA</t>
  </si>
  <si>
    <t>NEPREDVIDENA IN DODATNA DELA 5% :</t>
  </si>
  <si>
    <t>1.</t>
  </si>
  <si>
    <t>GOI DELA :</t>
  </si>
  <si>
    <t>SKUPAJ TEHNOLOŠKA OPREMA:</t>
  </si>
  <si>
    <t>2.</t>
  </si>
  <si>
    <t>TEHNOLOŠKA OPREME</t>
  </si>
  <si>
    <t>SEZNAM PONUJENE OPREME IN MATERIALOV - VRTEC ZELENA JAMA ENOTA VRBA KLET</t>
  </si>
  <si>
    <t xml:space="preserve">GOI DELA </t>
  </si>
  <si>
    <t>SKUPAJ STROJNA OPREMA:</t>
  </si>
  <si>
    <t>22% DDV</t>
  </si>
  <si>
    <t>SPLOŠNA NAVODILA</t>
  </si>
  <si>
    <t>Pri pripravi vseh odprtin je potrebno upoštevati in izvesti tudi potrebna popravila obstoječe lesene konstrukcije, če je bila ta poškodovana v času rušitvenih del.</t>
  </si>
  <si>
    <t>Upoštevati stroške organizacije gradbišča, kot tudi vse druge potrebne stroške za izvedbo predvidenih del.</t>
  </si>
  <si>
    <t>Pri delu z materiali, ki vsebujejo azbest je dela potrebno izvajati v skladu z veljavnimi predpisi.</t>
  </si>
  <si>
    <t>Vsa navedena komercialna imena, oziroma nazivi materialov in izdelkov so navedena kot minimalne zahteve za kakovost in nivo ponujenih materialov in storitev. Izvajalec mora dobaviti in vgraditi po kakovosti enakovredne ali boljše elemente</t>
  </si>
  <si>
    <t>A10.   Ponudniki morajo k ponudbi priložiti certifikate kakovosti za inox pločevine AISI 304 debeline 0,8 mm, 1,0 mm in 1,5 mm. (oziroma debelino pločevine, ki jo v svoji ponudbi ponuja) Priloženi certifikati ne smejo biti starejši od 120 dni - od datuma predvidenega za oddajo ponudb.</t>
  </si>
  <si>
    <t>Kompaktni ploščati radiator</t>
  </si>
  <si>
    <t>Upoštevati je potrebno tudi izdelavo vse potrebne delavniške dokumentacije za fasadne in druge gradbene elemente.</t>
  </si>
  <si>
    <t>A.9 K ponudbi priloženi katalogi morajo biti označeni; št. pozicije, proizvajalec, ponujeni model, dodatna oprema.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</si>
</sst>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 #,##0_-\ _S_I_T_ ;_ * #,##0\-\ _S_I_T_ ;_ * &quot;-&quot;_-\ _S_I_T_ ;_ @_ "/>
    <numFmt numFmtId="165" formatCode="_ * #,##0.00_-\ &quot;SIT&quot;_ ;_ * #,##0.00\-\ &quot;SIT&quot;_ ;_ * &quot;-&quot;??_-\ &quot;SIT&quot;_ ;_ @_ "/>
    <numFmt numFmtId="166" formatCode="_ * #,##0.00_-\ _S_I_T_ ;_ * #,##0.00\-\ _S_I_T_ ;_ * &quot;-&quot;??_-\ _S_I_T_ ;_ @_ "/>
    <numFmt numFmtId="167" formatCode="#,##0.00\ [$€-1]"/>
    <numFmt numFmtId="168" formatCode="#,##0.00\ &quot;€&quot;"/>
    <numFmt numFmtId="169" formatCode="#,##0.00\ _€"/>
    <numFmt numFmtId="170" formatCode="_-* #,##0\ _S_I_T_-;\-* #,##0\ _S_I_T_-;_-* \-??\ _S_I_T_-;_-@_-"/>
    <numFmt numFmtId="171" formatCode="_-* #,##0\ _S_I_T_-;\-* #,##0\ _S_I_T_-;_-* &quot;-&quot;??\ _S_I_T_-;_-@_-"/>
    <numFmt numFmtId="172" formatCode="0.0"/>
    <numFmt numFmtId="173" formatCode="0&quot;.&quot;"/>
    <numFmt numFmtId="174" formatCode="#,##0\ &quot;€&quot;"/>
    <numFmt numFmtId="175" formatCode="#,##0\ _€"/>
  </numFmts>
  <fonts count="76">
    <font>
      <sz val="10"/>
      <name val="Arial CE"/>
      <charset val="238"/>
    </font>
    <font>
      <sz val="10"/>
      <name val="Arial CE"/>
      <charset val="238"/>
    </font>
    <font>
      <sz val="10"/>
      <name val="Arial"/>
      <family val="2"/>
      <charset val="238"/>
    </font>
    <font>
      <sz val="10"/>
      <color indexed="8"/>
      <name val="Arial"/>
      <family val="2"/>
      <charset val="238"/>
    </font>
    <font>
      <sz val="12"/>
      <name val="Calibri Light"/>
      <family val="2"/>
      <charset val="238"/>
    </font>
    <font>
      <sz val="16"/>
      <name val="Calibri Light"/>
      <family val="2"/>
      <charset val="238"/>
    </font>
    <font>
      <sz val="16"/>
      <color indexed="8"/>
      <name val="Calibri Light"/>
      <family val="2"/>
      <charset val="238"/>
    </font>
    <font>
      <i/>
      <sz val="12"/>
      <name val="Calibri Light"/>
      <family val="2"/>
      <charset val="238"/>
    </font>
    <font>
      <sz val="11"/>
      <color indexed="8"/>
      <name val="Calibri Light"/>
      <family val="2"/>
      <charset val="238"/>
    </font>
    <font>
      <sz val="11"/>
      <name val="Calibri Light"/>
      <family val="2"/>
      <charset val="238"/>
    </font>
    <font>
      <sz val="12"/>
      <color indexed="8"/>
      <name val="Calibri Light"/>
      <family val="2"/>
      <charset val="238"/>
    </font>
    <font>
      <i/>
      <sz val="12"/>
      <color indexed="17"/>
      <name val="Calibri Light"/>
      <family val="2"/>
      <charset val="238"/>
    </font>
    <font>
      <i/>
      <sz val="11"/>
      <color indexed="8"/>
      <name val="Calibri Light"/>
      <family val="2"/>
      <charset val="238"/>
    </font>
    <font>
      <i/>
      <sz val="9"/>
      <name val="Calibri Light"/>
      <family val="2"/>
      <charset val="238"/>
    </font>
    <font>
      <b/>
      <sz val="12"/>
      <name val="Calibri Light"/>
      <family val="2"/>
      <charset val="238"/>
    </font>
    <font>
      <b/>
      <sz val="11"/>
      <name val="Calibri Light"/>
      <family val="2"/>
      <charset val="238"/>
    </font>
    <font>
      <i/>
      <sz val="12"/>
      <color indexed="8"/>
      <name val="Calibri Light"/>
      <family val="2"/>
      <charset val="238"/>
    </font>
    <font>
      <i/>
      <sz val="12"/>
      <color indexed="10"/>
      <name val="Calibri Light"/>
      <family val="2"/>
      <charset val="238"/>
    </font>
    <font>
      <i/>
      <u/>
      <sz val="12"/>
      <color indexed="8"/>
      <name val="Calibri Light"/>
      <family val="2"/>
      <charset val="238"/>
    </font>
    <font>
      <sz val="12"/>
      <color indexed="10"/>
      <name val="Calibri Light"/>
      <family val="2"/>
      <charset val="238"/>
    </font>
    <font>
      <sz val="10.5"/>
      <name val="Calibri Light"/>
      <family val="2"/>
      <charset val="238"/>
    </font>
    <font>
      <sz val="10.5"/>
      <color indexed="8"/>
      <name val="Calibri Light"/>
      <family val="2"/>
      <charset val="238"/>
    </font>
    <font>
      <sz val="12"/>
      <color indexed="12"/>
      <name val="Calibri Light"/>
      <family val="2"/>
      <charset val="238"/>
    </font>
    <font>
      <b/>
      <sz val="11"/>
      <color indexed="17"/>
      <name val="Calibri Light"/>
      <family val="2"/>
      <charset val="238"/>
    </font>
    <font>
      <sz val="10"/>
      <name val="Times New Roman"/>
      <family val="1"/>
      <charset val="238"/>
    </font>
    <font>
      <b/>
      <sz val="16"/>
      <name val="Calibri Light"/>
      <family val="2"/>
      <charset val="238"/>
    </font>
    <font>
      <sz val="11"/>
      <color theme="1"/>
      <name val="Calibri"/>
      <family val="2"/>
      <charset val="238"/>
      <scheme val="minor"/>
    </font>
    <font>
      <sz val="10"/>
      <color theme="1"/>
      <name val="Swis721 Lt BT"/>
      <family val="2"/>
      <charset val="238"/>
    </font>
    <font>
      <sz val="16"/>
      <color theme="1"/>
      <name val="Calibri Light"/>
      <family val="2"/>
      <charset val="238"/>
    </font>
    <font>
      <sz val="11"/>
      <color theme="1"/>
      <name val="Calibri Light"/>
      <family val="2"/>
      <charset val="238"/>
    </font>
    <font>
      <sz val="12"/>
      <color theme="1"/>
      <name val="Calibri Light"/>
      <family val="2"/>
      <charset val="238"/>
    </font>
    <font>
      <sz val="12"/>
      <color rgb="FF000000"/>
      <name val="Calibri Light"/>
      <family val="2"/>
      <charset val="238"/>
    </font>
    <font>
      <sz val="10"/>
      <name val="Calibri Light"/>
      <family val="2"/>
      <charset val="238"/>
    </font>
    <font>
      <sz val="8"/>
      <color indexed="8"/>
      <name val="Calibri Light"/>
      <family val="2"/>
      <charset val="238"/>
    </font>
    <font>
      <sz val="12"/>
      <color indexed="17"/>
      <name val="Calibri Light"/>
      <family val="2"/>
      <charset val="238"/>
    </font>
    <font>
      <vertAlign val="superscript"/>
      <sz val="12"/>
      <name val="Calibri Light"/>
      <family val="2"/>
      <charset val="238"/>
    </font>
    <font>
      <vertAlign val="superscript"/>
      <sz val="12"/>
      <color indexed="8"/>
      <name val="Calibri Light"/>
      <family val="2"/>
      <charset val="238"/>
    </font>
    <font>
      <i/>
      <sz val="10.5"/>
      <name val="Calibri Light"/>
      <family val="2"/>
      <charset val="238"/>
    </font>
    <font>
      <u/>
      <sz val="12"/>
      <name val="Calibri Light"/>
      <family val="2"/>
      <charset val="238"/>
    </font>
    <font>
      <sz val="9"/>
      <color theme="1"/>
      <name val="Calibri Light"/>
      <family val="2"/>
      <charset val="238"/>
    </font>
    <font>
      <sz val="10"/>
      <color indexed="8"/>
      <name val="Calibri Light"/>
      <family val="2"/>
      <charset val="238"/>
    </font>
    <font>
      <sz val="9"/>
      <color indexed="8"/>
      <name val="Calibri Light"/>
      <family val="2"/>
      <charset val="238"/>
    </font>
    <font>
      <vertAlign val="subscript"/>
      <sz val="11"/>
      <name val="Calibri Light"/>
      <family val="2"/>
      <charset val="238"/>
    </font>
    <font>
      <vertAlign val="superscript"/>
      <sz val="11"/>
      <name val="Calibri Light"/>
      <family val="2"/>
      <charset val="238"/>
    </font>
    <font>
      <sz val="11"/>
      <color rgb="FF000000"/>
      <name val="Calibri Light"/>
      <family val="2"/>
      <charset val="238"/>
    </font>
    <font>
      <b/>
      <sz val="10"/>
      <name val="Calibri Light"/>
      <family val="2"/>
      <charset val="238"/>
    </font>
    <font>
      <vertAlign val="superscript"/>
      <sz val="10"/>
      <name val="Calibri Light"/>
      <family val="2"/>
      <charset val="238"/>
    </font>
    <font>
      <sz val="10"/>
      <color theme="0"/>
      <name val="Calibri Light"/>
      <family val="2"/>
      <charset val="238"/>
    </font>
    <font>
      <b/>
      <sz val="14"/>
      <name val="Calibri Light"/>
      <family val="2"/>
      <charset val="238"/>
    </font>
    <font>
      <sz val="14"/>
      <name val="Calibri Light"/>
      <family val="2"/>
      <charset val="238"/>
    </font>
    <font>
      <u/>
      <sz val="11"/>
      <name val="Calibri Light"/>
      <family val="2"/>
      <charset val="238"/>
    </font>
    <font>
      <sz val="9"/>
      <name val="Calibri Light"/>
      <family val="2"/>
      <charset val="238"/>
    </font>
    <font>
      <sz val="10"/>
      <color rgb="FF002060"/>
      <name val="Calibri Light"/>
      <family val="2"/>
      <charset val="238"/>
    </font>
    <font>
      <sz val="10"/>
      <color rgb="FF0070C0"/>
      <name val="Calibri Light"/>
      <family val="2"/>
      <charset val="238"/>
    </font>
    <font>
      <sz val="10"/>
      <color theme="3"/>
      <name val="Calibri Light"/>
      <family val="2"/>
      <charset val="238"/>
    </font>
    <font>
      <vertAlign val="subscript"/>
      <sz val="10"/>
      <name val="Calibri Light"/>
      <family val="2"/>
      <charset val="238"/>
    </font>
    <font>
      <sz val="10"/>
      <color theme="1"/>
      <name val="Calibri Light"/>
      <family val="2"/>
      <charset val="238"/>
    </font>
    <font>
      <b/>
      <sz val="10"/>
      <color theme="1"/>
      <name val="Calibri Light"/>
      <family val="2"/>
      <charset val="238"/>
    </font>
    <font>
      <b/>
      <sz val="10"/>
      <color indexed="8"/>
      <name val="Calibri Light"/>
      <family val="2"/>
      <charset val="238"/>
    </font>
    <font>
      <b/>
      <sz val="11"/>
      <color indexed="12"/>
      <name val="Calibri Light"/>
      <family val="2"/>
      <charset val="238"/>
    </font>
    <font>
      <sz val="10"/>
      <color rgb="FFFF0000"/>
      <name val="Calibri Light"/>
      <family val="2"/>
      <charset val="238"/>
    </font>
    <font>
      <vertAlign val="subscript"/>
      <sz val="9"/>
      <name val="Calibri Light"/>
      <family val="2"/>
      <charset val="238"/>
    </font>
    <font>
      <sz val="10"/>
      <color rgb="FF000000"/>
      <name val="Calibri Light"/>
      <family val="2"/>
      <charset val="238"/>
    </font>
    <font>
      <sz val="10"/>
      <color indexed="12"/>
      <name val="Calibri Light"/>
      <family val="2"/>
      <charset val="238"/>
    </font>
    <font>
      <sz val="14"/>
      <color indexed="8"/>
      <name val="Calibri Light"/>
      <family val="2"/>
      <charset val="238"/>
    </font>
    <font>
      <b/>
      <u/>
      <sz val="14"/>
      <name val="Calibri Light"/>
      <family val="2"/>
      <charset val="238"/>
    </font>
    <font>
      <b/>
      <sz val="16"/>
      <color theme="1"/>
      <name val="Calibri"/>
      <family val="2"/>
      <charset val="238"/>
      <scheme val="minor"/>
    </font>
    <font>
      <b/>
      <sz val="11"/>
      <color theme="1"/>
      <name val="Calibri Light"/>
      <family val="2"/>
      <charset val="238"/>
    </font>
    <font>
      <sz val="12"/>
      <color theme="1"/>
      <name val="Symbol"/>
      <family val="1"/>
      <charset val="2"/>
    </font>
    <font>
      <b/>
      <sz val="18"/>
      <name val="Calibri Light"/>
      <family val="2"/>
      <charset val="238"/>
    </font>
    <font>
      <b/>
      <sz val="14"/>
      <name val="Arial CE"/>
      <family val="2"/>
      <charset val="238"/>
    </font>
    <font>
      <sz val="12"/>
      <name val="Arial CE"/>
      <family val="2"/>
      <charset val="238"/>
    </font>
    <font>
      <sz val="12"/>
      <name val="Arial CE"/>
      <charset val="238"/>
    </font>
    <font>
      <b/>
      <sz val="22"/>
      <name val="Calibri Light"/>
      <family val="2"/>
      <charset val="238"/>
    </font>
    <font>
      <b/>
      <shadow/>
      <sz val="16"/>
      <color rgb="FF000000"/>
      <name val="Calibri"/>
      <family val="2"/>
      <charset val="238"/>
    </font>
    <font>
      <sz val="14"/>
      <color theme="0"/>
      <name val="Calibri Light"/>
      <family val="2"/>
      <charset val="238"/>
    </font>
  </fonts>
  <fills count="4">
    <fill>
      <patternFill patternType="none"/>
    </fill>
    <fill>
      <patternFill patternType="gray125"/>
    </fill>
    <fill>
      <patternFill patternType="solid">
        <fgColor theme="6" tint="0.79998168889431442"/>
        <bgColor indexed="64"/>
      </patternFill>
    </fill>
    <fill>
      <patternFill patternType="gray125">
        <bgColor theme="6" tint="0.79998168889431442"/>
      </patternFill>
    </fill>
  </fills>
  <borders count="19">
    <border>
      <left/>
      <right/>
      <top/>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8"/>
      </bottom>
      <diagonal/>
    </border>
    <border>
      <left/>
      <right/>
      <top/>
      <bottom style="double">
        <color indexed="64"/>
      </bottom>
      <diagonal/>
    </border>
    <border>
      <left/>
      <right/>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5">
    <xf numFmtId="2" fontId="0" fillId="0" borderId="0">
      <alignment wrapText="1"/>
    </xf>
    <xf numFmtId="0" fontId="27"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4" fillId="0" borderId="0"/>
    <xf numFmtId="0" fontId="3" fillId="0" borderId="0"/>
    <xf numFmtId="0" fontId="2" fillId="0" borderId="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cellStyleXfs>
  <cellXfs count="805">
    <xf numFmtId="2" fontId="0" fillId="0" borderId="0" xfId="0">
      <alignment wrapText="1"/>
    </xf>
    <xf numFmtId="49" fontId="4" fillId="0" borderId="0" xfId="0" applyNumberFormat="1" applyFont="1" applyFill="1" applyAlignment="1">
      <alignment horizontal="center"/>
    </xf>
    <xf numFmtId="49" fontId="5" fillId="0" borderId="0" xfId="0" applyNumberFormat="1" applyFont="1" applyFill="1" applyBorder="1" applyAlignment="1" applyProtection="1">
      <alignment vertical="top"/>
    </xf>
    <xf numFmtId="1" fontId="4" fillId="0" borderId="0" xfId="0" applyNumberFormat="1" applyFont="1" applyFill="1" applyAlignment="1">
      <alignment horizontal="center"/>
    </xf>
    <xf numFmtId="2" fontId="4" fillId="0" borderId="0" xfId="0" applyNumberFormat="1" applyFont="1" applyFill="1" applyAlignment="1">
      <alignment horizontal="center"/>
    </xf>
    <xf numFmtId="2" fontId="4" fillId="0" borderId="0" xfId="0" applyFont="1" applyFill="1" applyAlignment="1"/>
    <xf numFmtId="2" fontId="28" fillId="0" borderId="0" xfId="0" applyFont="1" applyAlignment="1">
      <alignment vertical="center"/>
    </xf>
    <xf numFmtId="2" fontId="28" fillId="0" borderId="0" xfId="0" applyFont="1" applyAlignment="1"/>
    <xf numFmtId="2" fontId="5" fillId="0" borderId="0" xfId="0" applyFont="1" applyAlignment="1"/>
    <xf numFmtId="2" fontId="6" fillId="0" borderId="0" xfId="0" applyFont="1" applyAlignment="1"/>
    <xf numFmtId="49" fontId="5" fillId="0" borderId="0" xfId="0" applyNumberFormat="1" applyFont="1" applyFill="1" applyBorder="1" applyAlignment="1" applyProtection="1">
      <alignment vertical="top" wrapText="1"/>
    </xf>
    <xf numFmtId="2" fontId="5" fillId="0" borderId="0" xfId="0" applyFont="1" applyFill="1" applyBorder="1" applyAlignment="1" applyProtection="1">
      <alignment vertical="top"/>
    </xf>
    <xf numFmtId="2" fontId="5" fillId="0" borderId="0" xfId="0" applyFont="1" applyAlignment="1" applyProtection="1"/>
    <xf numFmtId="2" fontId="5" fillId="0" borderId="0" xfId="0" applyFont="1" applyFill="1" applyAlignment="1"/>
    <xf numFmtId="2" fontId="7" fillId="0" borderId="0" xfId="0" applyFont="1" applyFill="1" applyAlignment="1">
      <alignment vertical="distributed"/>
    </xf>
    <xf numFmtId="2" fontId="5" fillId="0" borderId="0" xfId="0" applyFont="1" applyFill="1" applyAlignment="1">
      <alignment vertical="distributed"/>
    </xf>
    <xf numFmtId="49" fontId="8" fillId="0" borderId="0" xfId="0" applyNumberFormat="1" applyFont="1" applyFill="1" applyBorder="1" applyAlignment="1">
      <alignment horizontal="center" vertical="top"/>
    </xf>
    <xf numFmtId="2" fontId="29" fillId="0" borderId="0" xfId="0" applyFont="1" applyAlignment="1">
      <alignment horizontal="justify" vertical="top"/>
    </xf>
    <xf numFmtId="2" fontId="9" fillId="0" borderId="0" xfId="0" applyNumberFormat="1" applyFont="1" applyFill="1" applyAlignment="1">
      <alignment horizontal="center"/>
    </xf>
    <xf numFmtId="2" fontId="29" fillId="0" borderId="0" xfId="0" applyFont="1" applyAlignment="1">
      <alignment horizontal="justify" vertical="distributed"/>
    </xf>
    <xf numFmtId="2" fontId="9" fillId="0" borderId="0" xfId="0" applyFont="1" applyAlignment="1">
      <alignment horizontal="justify" vertical="distributed"/>
    </xf>
    <xf numFmtId="49" fontId="9" fillId="0" borderId="0" xfId="0" applyNumberFormat="1" applyFont="1" applyFill="1" applyBorder="1" applyAlignment="1">
      <alignment horizontal="center" vertical="top"/>
    </xf>
    <xf numFmtId="2" fontId="9" fillId="0" borderId="0" xfId="0" applyFont="1" applyAlignment="1">
      <alignment horizontal="justify" vertical="center"/>
    </xf>
    <xf numFmtId="2" fontId="4" fillId="0" borderId="2" xfId="0" applyFont="1" applyBorder="1" applyAlignment="1"/>
    <xf numFmtId="1" fontId="4" fillId="0" borderId="2" xfId="0" applyNumberFormat="1" applyFont="1" applyBorder="1" applyAlignment="1">
      <alignment horizontal="center"/>
    </xf>
    <xf numFmtId="2" fontId="4" fillId="0" borderId="0" xfId="0" applyFont="1" applyAlignment="1"/>
    <xf numFmtId="49" fontId="4" fillId="0" borderId="0" xfId="0" applyNumberFormat="1" applyFont="1" applyFill="1" applyBorder="1" applyAlignment="1">
      <alignment horizontal="center"/>
    </xf>
    <xf numFmtId="2" fontId="4" fillId="0" borderId="0" xfId="0" applyFont="1" applyFill="1" applyBorder="1" applyAlignment="1"/>
    <xf numFmtId="1" fontId="4" fillId="0" borderId="0" xfId="0" applyNumberFormat="1" applyFont="1" applyFill="1" applyBorder="1" applyAlignment="1">
      <alignment horizontal="center"/>
    </xf>
    <xf numFmtId="168" fontId="4" fillId="0" borderId="0" xfId="0" applyNumberFormat="1" applyFont="1" applyFill="1" applyBorder="1" applyAlignment="1">
      <alignment horizontal="center"/>
    </xf>
    <xf numFmtId="49" fontId="10" fillId="0" borderId="0" xfId="0" applyNumberFormat="1" applyFont="1" applyBorder="1" applyAlignment="1">
      <alignment horizontal="center" vertical="top"/>
    </xf>
    <xf numFmtId="2" fontId="4" fillId="0" borderId="0" xfId="0" applyFont="1" applyFill="1" applyAlignment="1">
      <alignment vertical="distributed"/>
    </xf>
    <xf numFmtId="1" fontId="30" fillId="0" borderId="0" xfId="0" applyNumberFormat="1" applyFont="1" applyAlignment="1">
      <alignment horizontal="center"/>
    </xf>
    <xf numFmtId="2" fontId="30" fillId="0" borderId="0" xfId="0" applyFont="1" applyAlignment="1"/>
    <xf numFmtId="168" fontId="30" fillId="0" borderId="0" xfId="0" applyNumberFormat="1" applyFont="1" applyAlignment="1"/>
    <xf numFmtId="2" fontId="4" fillId="0" borderId="0" xfId="0" applyFont="1" applyFill="1" applyAlignment="1">
      <alignment horizontal="justify" vertical="distributed"/>
    </xf>
    <xf numFmtId="49" fontId="11" fillId="0" borderId="0" xfId="0" applyNumberFormat="1" applyFont="1" applyFill="1" applyAlignment="1">
      <alignment vertical="distributed"/>
    </xf>
    <xf numFmtId="2" fontId="4" fillId="0" borderId="0" xfId="0" applyFont="1" applyFill="1" applyAlignment="1" applyProtection="1">
      <alignment vertical="distributed"/>
    </xf>
    <xf numFmtId="49" fontId="10" fillId="0" borderId="0" xfId="0" applyNumberFormat="1" applyFont="1" applyFill="1" applyAlignment="1">
      <alignment vertical="distributed"/>
    </xf>
    <xf numFmtId="49" fontId="4" fillId="0" borderId="0" xfId="0" applyNumberFormat="1" applyFont="1" applyFill="1" applyAlignment="1">
      <alignment horizontal="center" vertical="top"/>
    </xf>
    <xf numFmtId="1" fontId="10" fillId="0" borderId="0" xfId="0" applyNumberFormat="1" applyFont="1" applyBorder="1" applyAlignment="1">
      <alignment horizontal="center"/>
    </xf>
    <xf numFmtId="1" fontId="8" fillId="0" borderId="0" xfId="0" applyNumberFormat="1" applyFont="1" applyBorder="1" applyAlignment="1">
      <alignment horizontal="center"/>
    </xf>
    <xf numFmtId="168" fontId="12" fillId="0" borderId="0" xfId="0" applyNumberFormat="1" applyFont="1" applyBorder="1" applyAlignment="1"/>
    <xf numFmtId="1" fontId="4" fillId="0" borderId="0" xfId="0" applyNumberFormat="1" applyFont="1" applyFill="1" applyAlignment="1">
      <alignment horizontal="center" vertical="top"/>
    </xf>
    <xf numFmtId="49" fontId="13" fillId="0" borderId="0" xfId="0" applyNumberFormat="1" applyFont="1" applyFill="1" applyBorder="1" applyAlignment="1">
      <alignment vertical="distributed"/>
    </xf>
    <xf numFmtId="49" fontId="4" fillId="0" borderId="0" xfId="0" applyNumberFormat="1" applyFont="1" applyAlignment="1">
      <alignment horizontal="center" vertical="top"/>
    </xf>
    <xf numFmtId="49" fontId="4" fillId="0" borderId="0" xfId="0" applyNumberFormat="1" applyFont="1" applyFill="1" applyAlignment="1">
      <alignment vertical="distributed"/>
    </xf>
    <xf numFmtId="168" fontId="30" fillId="0" borderId="0" xfId="0" applyNumberFormat="1" applyFont="1" applyFill="1" applyAlignment="1" applyProtection="1">
      <protection locked="0"/>
    </xf>
    <xf numFmtId="168" fontId="30" fillId="0" borderId="0" xfId="0" applyNumberFormat="1" applyFont="1" applyFill="1" applyAlignment="1" applyProtection="1"/>
    <xf numFmtId="1" fontId="14" fillId="0" borderId="0" xfId="0" applyNumberFormat="1" applyFont="1" applyFill="1" applyAlignment="1">
      <alignment horizontal="center"/>
    </xf>
    <xf numFmtId="2" fontId="4" fillId="0" borderId="0" xfId="0" applyFont="1" applyFill="1" applyAlignment="1">
      <alignment horizontal="left" vertical="distributed"/>
    </xf>
    <xf numFmtId="1" fontId="4" fillId="0" borderId="0" xfId="0" applyNumberFormat="1" applyFont="1" applyAlignment="1">
      <alignment horizontal="center"/>
    </xf>
    <xf numFmtId="1" fontId="4" fillId="0" borderId="0" xfId="0" applyNumberFormat="1" applyFont="1" applyBorder="1" applyAlignment="1">
      <alignment horizontal="center"/>
    </xf>
    <xf numFmtId="2" fontId="9" fillId="0" borderId="0" xfId="0" applyFont="1" applyBorder="1" applyAlignment="1">
      <alignment horizontal="center"/>
    </xf>
    <xf numFmtId="2" fontId="4" fillId="0" borderId="0" xfId="0" applyFont="1" applyBorder="1" applyAlignment="1"/>
    <xf numFmtId="2" fontId="15" fillId="0" borderId="0" xfId="0" applyFont="1" applyBorder="1" applyAlignment="1">
      <alignment horizontal="center"/>
    </xf>
    <xf numFmtId="49" fontId="4" fillId="0" borderId="0" xfId="0" applyNumberFormat="1" applyFont="1" applyAlignment="1">
      <alignment horizontal="center"/>
    </xf>
    <xf numFmtId="2" fontId="4" fillId="0" borderId="0" xfId="0" applyFont="1" applyAlignment="1">
      <alignment horizontal="center"/>
    </xf>
    <xf numFmtId="49" fontId="10" fillId="0" borderId="0" xfId="0" applyNumberFormat="1" applyFont="1" applyFill="1" applyAlignment="1">
      <alignment vertical="top"/>
    </xf>
    <xf numFmtId="2" fontId="29" fillId="0" borderId="0" xfId="0" applyFont="1" applyAlignment="1">
      <alignment vertical="top"/>
    </xf>
    <xf numFmtId="2" fontId="29" fillId="0" borderId="0" xfId="0" applyFont="1" applyAlignment="1"/>
    <xf numFmtId="49" fontId="9" fillId="0" borderId="0" xfId="0" applyNumberFormat="1" applyFont="1" applyAlignment="1">
      <alignment horizontal="center" vertical="top"/>
    </xf>
    <xf numFmtId="1" fontId="16" fillId="0" borderId="0" xfId="0" applyNumberFormat="1" applyFont="1" applyAlignment="1"/>
    <xf numFmtId="2" fontId="4" fillId="0" borderId="0" xfId="0" applyFont="1" applyAlignment="1">
      <alignment vertical="top"/>
    </xf>
    <xf numFmtId="49" fontId="10" fillId="0" borderId="0" xfId="0" applyNumberFormat="1" applyFont="1" applyFill="1" applyAlignment="1"/>
    <xf numFmtId="1" fontId="10" fillId="0" borderId="0" xfId="0" applyNumberFormat="1" applyFont="1" applyBorder="1" applyAlignment="1">
      <alignment horizontal="center" vertical="top"/>
    </xf>
    <xf numFmtId="49" fontId="19" fillId="0" borderId="0" xfId="0" applyNumberFormat="1" applyFont="1" applyFill="1" applyAlignment="1">
      <alignment horizontal="center" vertical="top"/>
    </xf>
    <xf numFmtId="2" fontId="20" fillId="0" borderId="0" xfId="0" applyFont="1" applyFill="1" applyAlignment="1">
      <alignment horizontal="center"/>
    </xf>
    <xf numFmtId="49" fontId="21" fillId="0" borderId="0" xfId="0" applyNumberFormat="1" applyFont="1" applyFill="1" applyBorder="1" applyAlignment="1">
      <alignment horizontal="center" vertical="top"/>
    </xf>
    <xf numFmtId="1" fontId="21" fillId="0" borderId="0" xfId="0" applyNumberFormat="1" applyFont="1" applyBorder="1" applyAlignment="1">
      <alignment horizontal="center"/>
    </xf>
    <xf numFmtId="49" fontId="22" fillId="0" borderId="0" xfId="0" applyNumberFormat="1" applyFont="1" applyFill="1" applyAlignment="1">
      <alignment vertical="distributed"/>
    </xf>
    <xf numFmtId="1" fontId="10" fillId="0" borderId="0" xfId="0" applyNumberFormat="1" applyFont="1" applyAlignment="1">
      <alignment horizontal="center"/>
    </xf>
    <xf numFmtId="1" fontId="10" fillId="0" borderId="0" xfId="0" applyNumberFormat="1" applyFont="1" applyFill="1" applyAlignment="1">
      <alignment horizontal="center"/>
    </xf>
    <xf numFmtId="2" fontId="4" fillId="0" borderId="0" xfId="0" applyFont="1" applyFill="1" applyAlignment="1">
      <alignment horizontal="center"/>
    </xf>
    <xf numFmtId="2" fontId="4" fillId="0" borderId="0" xfId="0" applyFont="1" applyFill="1" applyBorder="1" applyAlignment="1">
      <alignment vertical="distributed"/>
    </xf>
    <xf numFmtId="49" fontId="5" fillId="0" borderId="0" xfId="0" applyNumberFormat="1" applyFont="1" applyFill="1" applyBorder="1" applyAlignment="1">
      <alignment horizontal="center" vertical="top"/>
    </xf>
    <xf numFmtId="2" fontId="4" fillId="0" borderId="0" xfId="0" applyNumberFormat="1" applyFont="1" applyFill="1" applyBorder="1" applyAlignment="1">
      <alignment horizontal="center"/>
    </xf>
    <xf numFmtId="2" fontId="15" fillId="0" borderId="0" xfId="0" applyFont="1" applyFill="1" applyAlignment="1">
      <alignment horizontal="center"/>
    </xf>
    <xf numFmtId="2" fontId="9" fillId="0" borderId="0" xfId="0" applyFont="1" applyFill="1" applyAlignment="1">
      <alignment vertical="distributed"/>
    </xf>
    <xf numFmtId="1" fontId="9" fillId="0" borderId="0" xfId="0" applyNumberFormat="1" applyFont="1" applyFill="1" applyAlignment="1">
      <alignment horizontal="center"/>
    </xf>
    <xf numFmtId="2" fontId="9" fillId="0" borderId="0" xfId="0" applyFont="1" applyAlignment="1"/>
    <xf numFmtId="1" fontId="23" fillId="0" borderId="0" xfId="0" applyNumberFormat="1" applyFont="1" applyAlignment="1"/>
    <xf numFmtId="49" fontId="8" fillId="0" borderId="0" xfId="0" applyNumberFormat="1" applyFont="1" applyFill="1" applyAlignment="1">
      <alignment vertical="distributed"/>
    </xf>
    <xf numFmtId="1" fontId="7" fillId="0" borderId="0" xfId="0" applyNumberFormat="1" applyFont="1" applyFill="1" applyAlignment="1"/>
    <xf numFmtId="49" fontId="16" fillId="0" borderId="0" xfId="0" applyNumberFormat="1" applyFont="1" applyFill="1" applyAlignment="1">
      <alignment vertical="distributed"/>
    </xf>
    <xf numFmtId="1" fontId="7" fillId="0" borderId="0" xfId="0" applyNumberFormat="1" applyFont="1" applyFill="1" applyAlignment="1">
      <alignment horizontal="center"/>
    </xf>
    <xf numFmtId="2" fontId="30" fillId="0" borderId="0" xfId="0" applyNumberFormat="1" applyFont="1" applyAlignment="1"/>
    <xf numFmtId="0" fontId="10" fillId="0" borderId="0" xfId="0" applyNumberFormat="1" applyFont="1" applyFill="1" applyAlignment="1">
      <alignment vertical="distributed"/>
    </xf>
    <xf numFmtId="2" fontId="10" fillId="0" borderId="0" xfId="0" applyNumberFormat="1" applyFont="1" applyFill="1" applyAlignment="1">
      <alignment horizontal="center"/>
    </xf>
    <xf numFmtId="2" fontId="20" fillId="0" borderId="0" xfId="0" applyFont="1" applyFill="1" applyAlignment="1"/>
    <xf numFmtId="49" fontId="9" fillId="0" borderId="0" xfId="0" applyNumberFormat="1" applyFont="1" applyFill="1" applyAlignment="1">
      <alignment horizontal="center"/>
    </xf>
    <xf numFmtId="2" fontId="9" fillId="0" borderId="0" xfId="0" applyFont="1" applyFill="1" applyAlignment="1"/>
    <xf numFmtId="2" fontId="30" fillId="0" borderId="0" xfId="0" applyFont="1" applyAlignment="1">
      <alignment vertical="top"/>
    </xf>
    <xf numFmtId="2" fontId="30" fillId="0" borderId="0" xfId="0" applyFont="1" applyAlignment="1">
      <alignment vertical="distributed"/>
    </xf>
    <xf numFmtId="49" fontId="4" fillId="0" borderId="15" xfId="0" applyNumberFormat="1" applyFont="1" applyBorder="1" applyAlignment="1">
      <alignment horizontal="center" vertical="top"/>
    </xf>
    <xf numFmtId="49" fontId="4" fillId="0" borderId="15" xfId="0" applyNumberFormat="1" applyFont="1" applyFill="1" applyBorder="1" applyAlignment="1">
      <alignment vertical="distributed"/>
    </xf>
    <xf numFmtId="1" fontId="10" fillId="0" borderId="15" xfId="0" applyNumberFormat="1" applyFont="1" applyBorder="1" applyAlignment="1">
      <alignment horizontal="center"/>
    </xf>
    <xf numFmtId="172" fontId="10" fillId="0" borderId="0" xfId="0" applyNumberFormat="1" applyFont="1" applyBorder="1" applyAlignment="1">
      <alignment horizontal="center"/>
    </xf>
    <xf numFmtId="168" fontId="16" fillId="0" borderId="0" xfId="0" applyNumberFormat="1" applyFont="1" applyBorder="1" applyAlignment="1"/>
    <xf numFmtId="1" fontId="10" fillId="0" borderId="15" xfId="0" applyNumberFormat="1" applyFont="1" applyBorder="1" applyAlignment="1">
      <alignment horizontal="center" vertical="top"/>
    </xf>
    <xf numFmtId="49" fontId="7" fillId="0" borderId="0" xfId="0" applyNumberFormat="1" applyFont="1" applyFill="1" applyAlignment="1">
      <alignment vertical="distributed"/>
    </xf>
    <xf numFmtId="2" fontId="14" fillId="0" borderId="0" xfId="0" applyFont="1" applyFill="1" applyAlignment="1"/>
    <xf numFmtId="2" fontId="28" fillId="0" borderId="0" xfId="0" applyFont="1" applyAlignment="1">
      <alignment horizontal="left" vertical="center"/>
    </xf>
    <xf numFmtId="49" fontId="9" fillId="0" borderId="0" xfId="0" applyNumberFormat="1" applyFont="1" applyFill="1" applyAlignment="1" applyProtection="1">
      <alignment vertical="top" wrapText="1"/>
    </xf>
    <xf numFmtId="2" fontId="32" fillId="0" borderId="0" xfId="0" applyFont="1" applyAlignment="1"/>
    <xf numFmtId="2" fontId="32" fillId="0" borderId="0" xfId="0" applyFont="1" applyFill="1" applyBorder="1" applyAlignment="1"/>
    <xf numFmtId="2" fontId="4" fillId="0" borderId="0" xfId="0" applyFont="1" applyFill="1" applyAlignment="1">
      <alignment vertical="top"/>
    </xf>
    <xf numFmtId="49" fontId="4" fillId="0" borderId="0" xfId="0" applyNumberFormat="1" applyFont="1" applyFill="1" applyAlignment="1">
      <alignment vertical="top"/>
    </xf>
    <xf numFmtId="49" fontId="34" fillId="0" borderId="0" xfId="0" applyNumberFormat="1" applyFont="1" applyFill="1" applyAlignment="1">
      <alignment vertical="distributed"/>
    </xf>
    <xf numFmtId="1" fontId="10" fillId="0" borderId="0" xfId="0" applyNumberFormat="1" applyFont="1" applyFill="1" applyAlignment="1">
      <alignment horizontal="center" vertical="center"/>
    </xf>
    <xf numFmtId="2" fontId="30" fillId="0" borderId="0" xfId="0" applyFont="1" applyAlignment="1">
      <alignment vertical="center"/>
    </xf>
    <xf numFmtId="2" fontId="4" fillId="0" borderId="0" xfId="0" applyFont="1" applyFill="1" applyAlignment="1">
      <alignment horizontal="justify"/>
    </xf>
    <xf numFmtId="49" fontId="37" fillId="0" borderId="0" xfId="0" applyNumberFormat="1" applyFont="1" applyFill="1" applyAlignment="1"/>
    <xf numFmtId="49" fontId="4" fillId="0" borderId="0" xfId="0" applyNumberFormat="1" applyFont="1" applyFill="1" applyAlignment="1"/>
    <xf numFmtId="2" fontId="32" fillId="0" borderId="0" xfId="0" applyFont="1" applyFill="1" applyAlignment="1"/>
    <xf numFmtId="49" fontId="4" fillId="0" borderId="0" xfId="0" applyNumberFormat="1" applyFont="1" applyFill="1" applyBorder="1" applyAlignment="1" applyProtection="1">
      <alignment vertical="distributed" wrapText="1"/>
    </xf>
    <xf numFmtId="49" fontId="20" fillId="0" borderId="0" xfId="0" applyNumberFormat="1" applyFont="1" applyFill="1" applyAlignment="1">
      <alignment vertical="distributed"/>
    </xf>
    <xf numFmtId="173" fontId="15" fillId="0" borderId="0" xfId="0" applyNumberFormat="1" applyFont="1" applyFill="1" applyBorder="1" applyAlignment="1" applyProtection="1">
      <alignment horizontal="center" vertical="center" wrapText="1"/>
    </xf>
    <xf numFmtId="2" fontId="15" fillId="0" borderId="0" xfId="0" applyFont="1" applyFill="1" applyBorder="1" applyAlignment="1" applyProtection="1">
      <alignment horizontal="center" vertical="top" wrapText="1"/>
    </xf>
    <xf numFmtId="4" fontId="15" fillId="0" borderId="0" xfId="0" applyNumberFormat="1" applyFont="1" applyFill="1" applyBorder="1" applyAlignment="1" applyProtection="1">
      <alignment horizontal="center" vertical="center"/>
    </xf>
    <xf numFmtId="2" fontId="15" fillId="0" borderId="0" xfId="0" applyFont="1" applyFill="1" applyBorder="1" applyAlignment="1" applyProtection="1">
      <alignment vertical="center"/>
    </xf>
    <xf numFmtId="173" fontId="9" fillId="1" borderId="0" xfId="4" applyNumberFormat="1" applyFont="1" applyFill="1" applyAlignment="1">
      <alignment horizontal="right" vertical="top"/>
    </xf>
    <xf numFmtId="0" fontId="9" fillId="0" borderId="0" xfId="4" applyFont="1" applyAlignment="1">
      <alignment vertical="top" wrapText="1"/>
    </xf>
    <xf numFmtId="0" fontId="9" fillId="0" borderId="0" xfId="4" applyFont="1" applyAlignment="1">
      <alignment horizontal="center"/>
    </xf>
    <xf numFmtId="4" fontId="9" fillId="0" borderId="0" xfId="0" applyNumberFormat="1" applyFont="1" applyBorder="1" applyAlignment="1">
      <alignment horizontal="right"/>
    </xf>
    <xf numFmtId="4" fontId="9" fillId="0" borderId="0" xfId="0" applyNumberFormat="1" applyFont="1" applyAlignment="1">
      <alignment horizontal="right"/>
    </xf>
    <xf numFmtId="2" fontId="8" fillId="0" borderId="0" xfId="0" applyFont="1" applyFill="1" applyAlignment="1"/>
    <xf numFmtId="173" fontId="15" fillId="1" borderId="0" xfId="0" applyNumberFormat="1" applyFont="1" applyFill="1" applyAlignment="1">
      <alignment horizontal="center" vertical="top"/>
    </xf>
    <xf numFmtId="2" fontId="15" fillId="0" borderId="0" xfId="0" applyFont="1" applyAlignment="1">
      <alignment vertical="top" wrapText="1"/>
    </xf>
    <xf numFmtId="2" fontId="9" fillId="0" borderId="0" xfId="0" applyFont="1" applyAlignment="1">
      <alignment horizontal="justify" vertical="top" wrapText="1"/>
    </xf>
    <xf numFmtId="2" fontId="9" fillId="0" borderId="0" xfId="0" applyFont="1" applyAlignment="1">
      <alignment horizontal="left"/>
    </xf>
    <xf numFmtId="4" fontId="9" fillId="0" borderId="0" xfId="0" applyNumberFormat="1" applyFont="1" applyBorder="1" applyAlignment="1"/>
    <xf numFmtId="49" fontId="40" fillId="0" borderId="0" xfId="0" applyNumberFormat="1" applyFont="1" applyFill="1" applyBorder="1" applyAlignment="1">
      <alignment vertical="top" wrapText="1"/>
    </xf>
    <xf numFmtId="4" fontId="9" fillId="0" borderId="0" xfId="0" applyNumberFormat="1" applyFont="1" applyAlignment="1"/>
    <xf numFmtId="4" fontId="8" fillId="0" borderId="0" xfId="5" applyNumberFormat="1" applyFont="1" applyBorder="1" applyAlignment="1"/>
    <xf numFmtId="49" fontId="40" fillId="0" borderId="0" xfId="0" quotePrefix="1" applyNumberFormat="1" applyFont="1" applyFill="1" applyBorder="1" applyAlignment="1">
      <alignment horizontal="left" vertical="top" wrapText="1"/>
    </xf>
    <xf numFmtId="2" fontId="9" fillId="0" borderId="0" xfId="0" applyFont="1" applyAlignment="1">
      <alignment horizontal="center"/>
    </xf>
    <xf numFmtId="2" fontId="9" fillId="0" borderId="0" xfId="0" applyNumberFormat="1" applyFont="1" applyAlignment="1">
      <alignment horizontal="center"/>
    </xf>
    <xf numFmtId="49" fontId="41" fillId="0" borderId="0" xfId="0" quotePrefix="1" applyNumberFormat="1" applyFont="1" applyFill="1" applyBorder="1" applyAlignment="1">
      <alignment horizontal="left" vertical="top" wrapText="1"/>
    </xf>
    <xf numFmtId="2" fontId="44" fillId="0" borderId="0" xfId="0" applyFont="1" applyAlignment="1">
      <alignment horizontal="right"/>
    </xf>
    <xf numFmtId="4" fontId="8" fillId="0" borderId="0" xfId="5" applyNumberFormat="1" applyFont="1" applyBorder="1" applyAlignment="1">
      <alignment horizontal="right"/>
    </xf>
    <xf numFmtId="2" fontId="15" fillId="0" borderId="0" xfId="0" applyFont="1" applyFill="1" applyAlignment="1" applyProtection="1">
      <alignment vertical="center"/>
    </xf>
    <xf numFmtId="4" fontId="8" fillId="0" borderId="0" xfId="5" applyNumberFormat="1" applyFont="1" applyAlignment="1">
      <alignment horizontal="right"/>
    </xf>
    <xf numFmtId="4" fontId="9" fillId="0" borderId="0" xfId="0" applyNumberFormat="1" applyFont="1" applyFill="1" applyBorder="1" applyAlignment="1" applyProtection="1">
      <protection locked="0"/>
    </xf>
    <xf numFmtId="173" fontId="15" fillId="0" borderId="0" xfId="0" applyNumberFormat="1" applyFont="1" applyFill="1" applyAlignment="1">
      <alignment horizontal="center" vertical="top"/>
    </xf>
    <xf numFmtId="4" fontId="9" fillId="0" borderId="0" xfId="0" applyNumberFormat="1" applyFont="1" applyFill="1" applyAlignment="1"/>
    <xf numFmtId="4" fontId="9" fillId="0" borderId="2" xfId="0" applyNumberFormat="1" applyFont="1" applyBorder="1" applyAlignment="1"/>
    <xf numFmtId="2" fontId="9" fillId="0" borderId="0" xfId="0" applyFont="1" applyFill="1" applyAlignment="1">
      <alignment vertical="top" wrapText="1"/>
    </xf>
    <xf numFmtId="168" fontId="9" fillId="0" borderId="0" xfId="4" applyNumberFormat="1" applyFont="1" applyAlignment="1">
      <alignment horizontal="center" vertical="top"/>
    </xf>
    <xf numFmtId="4" fontId="9" fillId="0" borderId="0" xfId="0" applyNumberFormat="1" applyFont="1" applyAlignment="1">
      <alignment horizontal="center" vertical="top"/>
    </xf>
    <xf numFmtId="0" fontId="9" fillId="0" borderId="0" xfId="0" applyNumberFormat="1" applyFont="1" applyBorder="1" applyAlignment="1">
      <alignment horizontal="center" vertical="top"/>
    </xf>
    <xf numFmtId="4" fontId="9" fillId="0" borderId="0" xfId="0" applyNumberFormat="1" applyFont="1" applyBorder="1" applyAlignment="1">
      <alignment horizontal="center" vertical="top"/>
    </xf>
    <xf numFmtId="0" fontId="9" fillId="0" borderId="0" xfId="4" applyNumberFormat="1" applyFont="1" applyAlignment="1">
      <alignment horizontal="center" vertical="top"/>
    </xf>
    <xf numFmtId="2" fontId="9" fillId="0" borderId="0" xfId="0" applyFont="1" applyAlignment="1">
      <alignment horizontal="center" vertical="top"/>
    </xf>
    <xf numFmtId="0" fontId="9" fillId="0" borderId="0" xfId="0" applyNumberFormat="1" applyFont="1" applyAlignment="1">
      <alignment horizontal="center" vertical="top"/>
    </xf>
    <xf numFmtId="2" fontId="9" fillId="0" borderId="0" xfId="0" quotePrefix="1" applyFont="1" applyAlignment="1">
      <alignment horizontal="center" vertical="top"/>
    </xf>
    <xf numFmtId="0" fontId="9" fillId="0" borderId="0" xfId="0" quotePrefix="1" applyNumberFormat="1" applyFont="1" applyBorder="1" applyAlignment="1">
      <alignment horizontal="center" vertical="top"/>
    </xf>
    <xf numFmtId="2" fontId="9" fillId="0" borderId="0" xfId="0" applyFont="1" applyAlignment="1">
      <alignment horizontal="center" vertical="center"/>
    </xf>
    <xf numFmtId="2" fontId="9" fillId="0" borderId="0" xfId="0" applyFont="1" applyFill="1" applyAlignment="1">
      <alignment horizontal="center" vertical="center"/>
    </xf>
    <xf numFmtId="0" fontId="9" fillId="1" borderId="0" xfId="0" applyNumberFormat="1" applyFont="1" applyFill="1" applyBorder="1" applyAlignment="1">
      <alignment vertical="top" readingOrder="1"/>
    </xf>
    <xf numFmtId="4" fontId="9" fillId="0" borderId="0" xfId="0" applyNumberFormat="1" applyFont="1" applyBorder="1" applyAlignment="1">
      <alignment vertical="top" readingOrder="1"/>
    </xf>
    <xf numFmtId="0" fontId="9" fillId="0" borderId="0" xfId="0" applyNumberFormat="1" applyFont="1" applyBorder="1" applyAlignment="1">
      <alignment vertical="top" readingOrder="1"/>
    </xf>
    <xf numFmtId="0" fontId="9" fillId="0" borderId="0" xfId="0" quotePrefix="1" applyNumberFormat="1" applyFont="1" applyFill="1" applyBorder="1" applyAlignment="1" applyProtection="1">
      <alignment vertical="top" wrapText="1"/>
    </xf>
    <xf numFmtId="2" fontId="9" fillId="0" borderId="0" xfId="0" quotePrefix="1" applyFont="1" applyFill="1" applyAlignment="1">
      <alignment horizontal="left" vertical="top" wrapText="1"/>
    </xf>
    <xf numFmtId="168" fontId="9" fillId="0" borderId="0" xfId="0" applyNumberFormat="1" applyFont="1" applyAlignment="1"/>
    <xf numFmtId="0" fontId="9" fillId="0" borderId="0" xfId="4" applyFont="1" applyAlignment="1">
      <alignment horizontal="center" vertical="top"/>
    </xf>
    <xf numFmtId="4" fontId="9" fillId="0" borderId="0" xfId="0" applyNumberFormat="1" applyFont="1" applyBorder="1" applyAlignment="1">
      <alignment horizontal="right" vertical="top"/>
    </xf>
    <xf numFmtId="4" fontId="9" fillId="0" borderId="0" xfId="0" applyNumberFormat="1" applyFont="1" applyAlignment="1">
      <alignment horizontal="right" vertical="top"/>
    </xf>
    <xf numFmtId="4" fontId="9" fillId="0" borderId="0" xfId="0" applyNumberFormat="1" applyFont="1" applyFill="1" applyBorder="1" applyAlignment="1" applyProtection="1">
      <alignment vertical="top"/>
      <protection locked="0"/>
    </xf>
    <xf numFmtId="168" fontId="32" fillId="0" borderId="0" xfId="0" applyNumberFormat="1" applyFont="1" applyAlignment="1"/>
    <xf numFmtId="2" fontId="9" fillId="0" borderId="0" xfId="0" applyFont="1" applyFill="1" applyAlignment="1">
      <alignment horizontal="center" vertical="top"/>
    </xf>
    <xf numFmtId="2" fontId="32" fillId="0" borderId="0" xfId="0" applyFont="1">
      <alignment wrapText="1"/>
    </xf>
    <xf numFmtId="1" fontId="32" fillId="0" borderId="0" xfId="0" applyNumberFormat="1" applyFont="1" applyFill="1" applyAlignment="1">
      <alignment horizontal="left" wrapText="1"/>
    </xf>
    <xf numFmtId="2" fontId="9" fillId="0" borderId="0" xfId="0" applyFont="1" applyBorder="1" applyAlignment="1">
      <alignment vertical="top"/>
    </xf>
    <xf numFmtId="2" fontId="48" fillId="0" borderId="0" xfId="0" applyFont="1" applyBorder="1" applyAlignment="1">
      <alignment horizontal="left" vertical="top"/>
    </xf>
    <xf numFmtId="2" fontId="48" fillId="0" borderId="0" xfId="0" applyFont="1" applyBorder="1" applyAlignment="1">
      <alignment vertical="top"/>
    </xf>
    <xf numFmtId="2" fontId="48" fillId="0" borderId="0" xfId="0" applyFont="1" applyAlignment="1">
      <alignment vertical="top"/>
    </xf>
    <xf numFmtId="49" fontId="48" fillId="0" borderId="0" xfId="0" applyNumberFormat="1" applyFont="1" applyBorder="1" applyAlignment="1">
      <alignment horizontal="left" vertical="top"/>
    </xf>
    <xf numFmtId="2" fontId="14" fillId="0" borderId="0" xfId="0" applyFont="1" applyBorder="1" applyAlignment="1">
      <alignment vertical="top"/>
    </xf>
    <xf numFmtId="2" fontId="9" fillId="0" borderId="0" xfId="0" applyFont="1" applyAlignment="1">
      <alignment vertical="top"/>
    </xf>
    <xf numFmtId="2" fontId="4" fillId="0" borderId="0" xfId="0" applyFont="1" applyBorder="1" applyAlignment="1">
      <alignment vertical="top"/>
    </xf>
    <xf numFmtId="2" fontId="25" fillId="0" borderId="0" xfId="0" applyFont="1" applyBorder="1" applyAlignment="1">
      <alignment horizontal="left" vertical="top"/>
    </xf>
    <xf numFmtId="2" fontId="4" fillId="0" borderId="0" xfId="0" applyFont="1" applyAlignment="1">
      <alignment vertical="top" wrapText="1"/>
    </xf>
    <xf numFmtId="2" fontId="25" fillId="0" borderId="0" xfId="0" applyFont="1" applyAlignment="1">
      <alignment vertical="top"/>
    </xf>
    <xf numFmtId="2" fontId="49" fillId="0" borderId="0" xfId="0" applyFont="1" applyBorder="1" applyAlignment="1">
      <alignment vertical="top"/>
    </xf>
    <xf numFmtId="2" fontId="9" fillId="0" borderId="0" xfId="0" applyFont="1" applyFill="1" applyAlignment="1">
      <alignment horizontal="center" wrapText="1"/>
    </xf>
    <xf numFmtId="4" fontId="9" fillId="0" borderId="0" xfId="0" applyNumberFormat="1" applyFont="1" applyFill="1" applyAlignment="1">
      <alignment horizontal="right" wrapText="1"/>
    </xf>
    <xf numFmtId="2" fontId="9" fillId="0" borderId="0" xfId="0" applyFont="1" applyFill="1">
      <alignment wrapText="1"/>
    </xf>
    <xf numFmtId="2" fontId="9" fillId="0" borderId="0" xfId="0" applyFont="1" applyFill="1" applyBorder="1" applyAlignment="1">
      <alignment vertical="center" wrapText="1"/>
    </xf>
    <xf numFmtId="167" fontId="9" fillId="0" borderId="0" xfId="0" applyNumberFormat="1" applyFont="1" applyFill="1" applyBorder="1" applyAlignment="1"/>
    <xf numFmtId="1" fontId="9" fillId="0" borderId="0" xfId="0" applyNumberFormat="1" applyFont="1" applyFill="1" applyAlignment="1">
      <alignment horizontal="left" wrapText="1"/>
    </xf>
    <xf numFmtId="2" fontId="50" fillId="0" borderId="0" xfId="0" applyFont="1" applyFill="1" applyBorder="1">
      <alignment wrapText="1"/>
    </xf>
    <xf numFmtId="2" fontId="9" fillId="0" borderId="0" xfId="0" applyFont="1" applyFill="1" applyAlignment="1">
      <alignment horizontal="right" wrapText="1"/>
    </xf>
    <xf numFmtId="4" fontId="9" fillId="0" borderId="0" xfId="0" applyNumberFormat="1" applyFont="1" applyFill="1" applyBorder="1" applyAlignment="1">
      <alignment horizontal="right" vertical="center" wrapText="1"/>
    </xf>
    <xf numFmtId="2" fontId="51" fillId="0" borderId="0" xfId="0" applyFont="1">
      <alignment wrapText="1"/>
    </xf>
    <xf numFmtId="2" fontId="50" fillId="0" borderId="0" xfId="0" applyFont="1" applyFill="1" applyBorder="1" applyAlignment="1">
      <alignment horizontal="left" vertical="top" wrapText="1"/>
    </xf>
    <xf numFmtId="2" fontId="9" fillId="0" borderId="0" xfId="0" applyFont="1" applyFill="1" applyBorder="1" applyAlignment="1">
      <alignment horizontal="center" vertical="center" wrapText="1"/>
    </xf>
    <xf numFmtId="1" fontId="32" fillId="0" borderId="0" xfId="0" applyNumberFormat="1" applyFont="1" applyFill="1" applyAlignment="1">
      <alignment horizontal="left" vertical="top" wrapText="1"/>
    </xf>
    <xf numFmtId="2" fontId="9" fillId="0" borderId="0" xfId="0" applyFont="1" applyFill="1" applyBorder="1" applyAlignment="1">
      <alignment horizontal="left" vertical="top" wrapText="1"/>
    </xf>
    <xf numFmtId="2" fontId="32" fillId="0" borderId="0" xfId="0" applyNumberFormat="1" applyFont="1" applyFill="1" applyAlignment="1">
      <alignment horizontal="left" vertical="top"/>
    </xf>
    <xf numFmtId="2" fontId="32" fillId="0" borderId="0" xfId="0" applyFont="1" applyAlignment="1">
      <alignment horizontal="left" vertical="top" wrapText="1"/>
    </xf>
    <xf numFmtId="2" fontId="32" fillId="0" borderId="0" xfId="0" applyFont="1" applyFill="1" applyBorder="1" applyAlignment="1">
      <alignment horizontal="center" wrapText="1"/>
    </xf>
    <xf numFmtId="4" fontId="32" fillId="0" borderId="0" xfId="0" applyNumberFormat="1" applyFont="1" applyFill="1" applyBorder="1" applyAlignment="1">
      <alignment horizontal="right" wrapText="1"/>
    </xf>
    <xf numFmtId="168" fontId="32" fillId="0" borderId="0" xfId="0" applyNumberFormat="1" applyFont="1" applyFill="1">
      <alignment wrapText="1"/>
    </xf>
    <xf numFmtId="167" fontId="32" fillId="0" borderId="0" xfId="0" applyNumberFormat="1" applyFont="1" applyAlignment="1"/>
    <xf numFmtId="0" fontId="32" fillId="0" borderId="0" xfId="0" applyNumberFormat="1" applyFont="1" applyAlignment="1">
      <alignment horizontal="left" vertical="top" wrapText="1"/>
    </xf>
    <xf numFmtId="2" fontId="51" fillId="0" borderId="0" xfId="0" applyFont="1" applyAlignment="1">
      <alignment horizontal="left" vertical="top" wrapText="1"/>
    </xf>
    <xf numFmtId="2" fontId="32" fillId="0" borderId="0" xfId="0" applyFont="1" applyFill="1" applyAlignment="1">
      <alignment horizontal="left" vertical="top" wrapText="1"/>
    </xf>
    <xf numFmtId="2" fontId="32" fillId="0" borderId="0" xfId="0" applyFont="1" applyFill="1">
      <alignment wrapText="1"/>
    </xf>
    <xf numFmtId="4" fontId="32" fillId="0" borderId="0" xfId="0" applyNumberFormat="1" applyFont="1" applyFill="1" applyBorder="1">
      <alignment wrapText="1"/>
    </xf>
    <xf numFmtId="1" fontId="32" fillId="0" borderId="0" xfId="0" applyNumberFormat="1" applyFont="1" applyFill="1" applyBorder="1" applyAlignment="1">
      <alignment horizontal="left" wrapText="1"/>
    </xf>
    <xf numFmtId="2" fontId="9" fillId="0" borderId="1" xfId="0" applyFont="1" applyFill="1" applyBorder="1" applyAlignment="1">
      <alignment horizontal="left" vertical="top" wrapText="1"/>
    </xf>
    <xf numFmtId="2" fontId="9" fillId="0" borderId="1" xfId="0" applyFont="1" applyFill="1" applyBorder="1" applyAlignment="1">
      <alignment horizontal="center" vertical="center" wrapText="1"/>
    </xf>
    <xf numFmtId="4" fontId="9" fillId="0" borderId="1" xfId="0" applyNumberFormat="1" applyFont="1" applyFill="1" applyBorder="1" applyAlignment="1">
      <alignment horizontal="right" vertical="center" wrapText="1"/>
    </xf>
    <xf numFmtId="2" fontId="9" fillId="0" borderId="1" xfId="0" applyFont="1" applyFill="1" applyBorder="1" applyAlignment="1">
      <alignment vertical="center" wrapText="1"/>
    </xf>
    <xf numFmtId="167" fontId="9" fillId="0" borderId="1" xfId="0" applyNumberFormat="1" applyFont="1" applyFill="1" applyBorder="1" applyAlignment="1"/>
    <xf numFmtId="2" fontId="32" fillId="0" borderId="0" xfId="0" applyFont="1" applyFill="1" applyAlignment="1">
      <alignment horizontal="center" wrapText="1"/>
    </xf>
    <xf numFmtId="4" fontId="32" fillId="0" borderId="0" xfId="0" applyNumberFormat="1" applyFont="1" applyFill="1" applyAlignment="1">
      <alignment horizontal="right" wrapText="1"/>
    </xf>
    <xf numFmtId="2" fontId="45" fillId="0" borderId="0" xfId="0" applyFont="1" applyFill="1" applyAlignment="1">
      <alignment horizontal="left" vertical="top" wrapText="1"/>
    </xf>
    <xf numFmtId="2" fontId="32" fillId="0" borderId="0" xfId="0" applyNumberFormat="1" applyFont="1" applyFill="1" applyBorder="1" applyAlignment="1">
      <alignment horizontal="left" vertical="top" wrapText="1"/>
    </xf>
    <xf numFmtId="2" fontId="32" fillId="0" borderId="0" xfId="0" applyNumberFormat="1" applyFont="1" applyFill="1" applyBorder="1" applyAlignment="1">
      <alignment vertical="top" wrapText="1"/>
    </xf>
    <xf numFmtId="49" fontId="32" fillId="0" borderId="0" xfId="0" applyNumberFormat="1" applyFont="1" applyFill="1" applyAlignment="1">
      <alignment horizontal="center" wrapText="1"/>
    </xf>
    <xf numFmtId="4" fontId="32" fillId="0" borderId="0" xfId="0" applyNumberFormat="1" applyFont="1" applyAlignment="1"/>
    <xf numFmtId="49" fontId="32" fillId="0" borderId="0" xfId="0" applyNumberFormat="1" applyFont="1" applyFill="1" applyAlignment="1">
      <alignment horizontal="justify" wrapText="1"/>
    </xf>
    <xf numFmtId="0" fontId="32" fillId="0" borderId="0" xfId="0" applyNumberFormat="1" applyFont="1" applyAlignment="1">
      <alignment horizontal="justify" vertical="top"/>
    </xf>
    <xf numFmtId="0" fontId="32" fillId="0" borderId="0" xfId="0" applyNumberFormat="1" applyFont="1" applyAlignment="1"/>
    <xf numFmtId="0" fontId="32" fillId="0" borderId="0" xfId="0" applyNumberFormat="1" applyFont="1" applyFill="1" applyBorder="1" applyAlignment="1">
      <alignment vertical="justify" wrapText="1"/>
    </xf>
    <xf numFmtId="2" fontId="32" fillId="0" borderId="0" xfId="0" applyNumberFormat="1" applyFont="1" applyFill="1" applyAlignment="1">
      <alignment vertical="top" wrapText="1"/>
    </xf>
    <xf numFmtId="2" fontId="32" fillId="0" borderId="0" xfId="0" applyNumberFormat="1" applyFont="1" applyFill="1" applyAlignment="1">
      <alignment horizontal="center" wrapText="1"/>
    </xf>
    <xf numFmtId="2" fontId="32" fillId="0" borderId="0" xfId="0" applyFont="1" applyFill="1" applyBorder="1" applyAlignment="1">
      <alignment vertical="top" wrapText="1"/>
    </xf>
    <xf numFmtId="4" fontId="32" fillId="0" borderId="0" xfId="0" applyNumberFormat="1" applyFont="1" applyFill="1" applyBorder="1" applyAlignment="1"/>
    <xf numFmtId="2" fontId="32" fillId="0" borderId="0" xfId="0" applyNumberFormat="1" applyFont="1" applyFill="1" applyBorder="1" applyAlignment="1">
      <alignment horizontal="left" vertical="top"/>
    </xf>
    <xf numFmtId="2" fontId="32" fillId="0" borderId="0" xfId="0" applyFont="1" applyAlignment="1">
      <alignment horizontal="right" wrapText="1"/>
    </xf>
    <xf numFmtId="2" fontId="52" fillId="0" borderId="0" xfId="0" applyFont="1">
      <alignment wrapText="1"/>
    </xf>
    <xf numFmtId="0" fontId="32" fillId="0" borderId="0" xfId="0" applyNumberFormat="1" applyFont="1" applyBorder="1" applyAlignment="1">
      <alignment horizontal="left" vertical="top" wrapText="1"/>
    </xf>
    <xf numFmtId="168" fontId="32" fillId="0" borderId="0" xfId="0" applyNumberFormat="1" applyFont="1" applyBorder="1" applyAlignment="1">
      <alignment horizontal="right"/>
    </xf>
    <xf numFmtId="2" fontId="32" fillId="0" borderId="0" xfId="0" applyFont="1" applyAlignment="1">
      <alignment vertical="top" wrapText="1"/>
    </xf>
    <xf numFmtId="49" fontId="32" fillId="0" borderId="0" xfId="0" applyNumberFormat="1" applyFont="1" applyAlignment="1">
      <alignment horizontal="left" vertical="top" wrapText="1"/>
    </xf>
    <xf numFmtId="0" fontId="32" fillId="0" borderId="0" xfId="0" applyNumberFormat="1" applyFont="1" applyAlignment="1">
      <alignment horizontal="left"/>
    </xf>
    <xf numFmtId="169" fontId="32" fillId="0" borderId="0" xfId="0" applyNumberFormat="1" applyFont="1" applyBorder="1" applyAlignment="1"/>
    <xf numFmtId="169" fontId="32" fillId="0" borderId="0" xfId="0" applyNumberFormat="1" applyFont="1" applyBorder="1" applyAlignment="1">
      <alignment horizontal="right"/>
    </xf>
    <xf numFmtId="0" fontId="32" fillId="0" borderId="0" xfId="0" applyNumberFormat="1" applyFont="1" applyAlignment="1">
      <alignment vertical="top" wrapText="1"/>
    </xf>
    <xf numFmtId="0" fontId="32" fillId="0" borderId="0" xfId="0" applyNumberFormat="1" applyFont="1" applyAlignment="1">
      <alignment horizontal="right" vertical="top" wrapText="1"/>
    </xf>
    <xf numFmtId="0" fontId="32" fillId="0" borderId="0" xfId="0" applyNumberFormat="1" applyFont="1" applyFill="1" applyAlignment="1">
      <alignment vertical="top" wrapText="1"/>
    </xf>
    <xf numFmtId="49" fontId="32" fillId="0" borderId="0" xfId="0" applyNumberFormat="1" applyFont="1" applyFill="1" applyAlignment="1">
      <alignment horizontal="left" vertical="top" wrapText="1"/>
    </xf>
    <xf numFmtId="0" fontId="51" fillId="0" borderId="0" xfId="0" applyNumberFormat="1" applyFont="1" applyAlignment="1">
      <alignment vertical="top" wrapText="1"/>
    </xf>
    <xf numFmtId="2" fontId="53" fillId="0" borderId="0" xfId="0" applyFont="1">
      <alignment wrapText="1"/>
    </xf>
    <xf numFmtId="0" fontId="32" fillId="0" borderId="0" xfId="0" applyNumberFormat="1" applyFont="1" applyAlignment="1">
      <alignment horizontal="center"/>
    </xf>
    <xf numFmtId="169" fontId="32" fillId="0" borderId="0" xfId="0" applyNumberFormat="1" applyFont="1" applyAlignment="1"/>
    <xf numFmtId="168" fontId="32" fillId="0" borderId="0" xfId="0" applyNumberFormat="1" applyFont="1" applyAlignment="1">
      <alignment horizontal="right"/>
    </xf>
    <xf numFmtId="2" fontId="32" fillId="0" borderId="0" xfId="0" applyFont="1" applyFill="1" applyBorder="1" applyAlignment="1">
      <alignment horizontal="left" vertical="top" wrapText="1"/>
    </xf>
    <xf numFmtId="4" fontId="32" fillId="0" borderId="0" xfId="0" applyNumberFormat="1" applyFont="1" applyFill="1" applyBorder="1" applyAlignment="1">
      <alignment wrapText="1"/>
    </xf>
    <xf numFmtId="2" fontId="54" fillId="0" borderId="0" xfId="0" applyFont="1">
      <alignment wrapText="1"/>
    </xf>
    <xf numFmtId="2" fontId="32" fillId="0" borderId="0" xfId="0" applyFont="1" applyFill="1" applyBorder="1" applyAlignment="1">
      <alignment horizontal="center" vertical="top" wrapText="1"/>
    </xf>
    <xf numFmtId="4" fontId="32" fillId="0" borderId="0" xfId="0" applyNumberFormat="1" applyFont="1" applyFill="1" applyBorder="1" applyAlignment="1">
      <alignment horizontal="right" vertical="top" wrapText="1"/>
    </xf>
    <xf numFmtId="2" fontId="50" fillId="0" borderId="0" xfId="0" applyFont="1" applyFill="1" applyBorder="1" applyAlignment="1">
      <alignment vertical="center" wrapText="1"/>
    </xf>
    <xf numFmtId="2" fontId="45" fillId="0" borderId="0" xfId="0" applyFont="1" applyFill="1">
      <alignment wrapText="1"/>
    </xf>
    <xf numFmtId="4" fontId="32" fillId="0" borderId="0" xfId="0" applyNumberFormat="1" applyFont="1" applyFill="1" applyAlignment="1">
      <alignment horizontal="left" vertical="top" wrapText="1"/>
    </xf>
    <xf numFmtId="2" fontId="32" fillId="0" borderId="0" xfId="0" applyNumberFormat="1" applyFont="1" applyFill="1" applyBorder="1" applyAlignment="1">
      <alignment horizontal="center" wrapText="1"/>
    </xf>
    <xf numFmtId="0" fontId="32" fillId="0" borderId="0" xfId="0" applyNumberFormat="1" applyFont="1" applyBorder="1" applyAlignment="1">
      <alignment horizontal="right" vertical="top" wrapText="1"/>
    </xf>
    <xf numFmtId="49" fontId="33" fillId="0" borderId="0" xfId="0" quotePrefix="1" applyNumberFormat="1" applyFont="1" applyFill="1" applyBorder="1" applyAlignment="1">
      <alignment horizontal="left" vertical="top" wrapText="1"/>
    </xf>
    <xf numFmtId="167" fontId="32" fillId="0" borderId="0" xfId="0" applyNumberFormat="1" applyFont="1" applyFill="1" applyAlignment="1"/>
    <xf numFmtId="2" fontId="32" fillId="0" borderId="0" xfId="0" applyFont="1" applyFill="1" applyAlignment="1">
      <alignment horizontal="right" wrapText="1"/>
    </xf>
    <xf numFmtId="2" fontId="32" fillId="0" borderId="0" xfId="0" applyFont="1" applyFill="1" applyBorder="1" applyAlignment="1">
      <alignment horizontal="right" wrapText="1"/>
    </xf>
    <xf numFmtId="2" fontId="9" fillId="0" borderId="0" xfId="0" applyNumberFormat="1" applyFont="1" applyFill="1" applyAlignment="1">
      <alignment vertical="top" wrapText="1"/>
    </xf>
    <xf numFmtId="2" fontId="9" fillId="0" borderId="0" xfId="0" applyNumberFormat="1" applyFont="1" applyFill="1" applyAlignment="1">
      <alignment horizontal="center" wrapText="1"/>
    </xf>
    <xf numFmtId="167" fontId="15" fillId="0" borderId="0" xfId="0" applyNumberFormat="1" applyFont="1" applyAlignment="1"/>
    <xf numFmtId="168" fontId="32" fillId="0" borderId="0" xfId="0" applyNumberFormat="1" applyFont="1" applyFill="1" applyBorder="1">
      <alignment wrapText="1"/>
    </xf>
    <xf numFmtId="167" fontId="32" fillId="0" borderId="0" xfId="0" applyNumberFormat="1" applyFont="1" applyBorder="1" applyAlignment="1"/>
    <xf numFmtId="4" fontId="32" fillId="0" borderId="0" xfId="1" applyNumberFormat="1" applyFont="1" applyAlignment="1">
      <alignment horizontal="right"/>
    </xf>
    <xf numFmtId="168" fontId="32" fillId="0" borderId="0" xfId="1" applyNumberFormat="1" applyFont="1" applyAlignment="1" applyProtection="1">
      <alignment horizontal="right"/>
      <protection locked="0" hidden="1"/>
    </xf>
    <xf numFmtId="168" fontId="32" fillId="0" borderId="0" xfId="1" applyNumberFormat="1" applyFont="1" applyAlignment="1">
      <alignment horizontal="right"/>
    </xf>
    <xf numFmtId="169" fontId="32" fillId="0" borderId="0" xfId="1" applyNumberFormat="1" applyFont="1" applyAlignment="1" applyProtection="1">
      <alignment horizontal="right"/>
      <protection locked="0" hidden="1"/>
    </xf>
    <xf numFmtId="169" fontId="32" fillId="0" borderId="0" xfId="1" applyNumberFormat="1" applyFont="1" applyAlignment="1">
      <alignment horizontal="right"/>
    </xf>
    <xf numFmtId="0" fontId="32" fillId="0" borderId="0" xfId="1" applyFont="1" applyAlignment="1">
      <alignment horizontal="left"/>
    </xf>
    <xf numFmtId="0" fontId="32" fillId="0" borderId="0" xfId="1" applyFont="1" applyFill="1" applyAlignment="1">
      <alignment horizontal="left"/>
    </xf>
    <xf numFmtId="4" fontId="32" fillId="0" borderId="0" xfId="1" applyNumberFormat="1" applyFont="1" applyFill="1" applyAlignment="1">
      <alignment horizontal="right"/>
    </xf>
    <xf numFmtId="169" fontId="32" fillId="0" borderId="0" xfId="1" applyNumberFormat="1" applyFont="1" applyFill="1" applyAlignment="1" applyProtection="1">
      <alignment horizontal="right"/>
      <protection locked="0" hidden="1"/>
    </xf>
    <xf numFmtId="169" fontId="32" fillId="0" borderId="0" xfId="1" applyNumberFormat="1" applyFont="1" applyFill="1" applyAlignment="1">
      <alignment horizontal="right"/>
    </xf>
    <xf numFmtId="2" fontId="32" fillId="0" borderId="0" xfId="0" applyFont="1" applyFill="1" applyBorder="1">
      <alignment wrapText="1"/>
    </xf>
    <xf numFmtId="4" fontId="32" fillId="0" borderId="0" xfId="1" applyNumberFormat="1" applyFont="1" applyAlignment="1" applyProtection="1">
      <alignment horizontal="right"/>
      <protection locked="0" hidden="1"/>
    </xf>
    <xf numFmtId="0" fontId="32" fillId="0" borderId="0" xfId="1" applyFont="1" applyFill="1" applyAlignment="1">
      <alignment horizontal="left" vertical="top" wrapText="1"/>
    </xf>
    <xf numFmtId="0" fontId="32" fillId="0" borderId="0" xfId="1" applyFont="1" applyAlignment="1">
      <alignment horizontal="center"/>
    </xf>
    <xf numFmtId="2" fontId="9" fillId="0" borderId="0" xfId="0" applyFont="1" applyFill="1" applyBorder="1" applyAlignment="1">
      <alignment vertical="top" wrapText="1"/>
    </xf>
    <xf numFmtId="0" fontId="32" fillId="0" borderId="0" xfId="0" applyNumberFormat="1" applyFont="1" applyAlignment="1">
      <alignment horizontal="center" vertical="top" wrapText="1"/>
    </xf>
    <xf numFmtId="0" fontId="32" fillId="0" borderId="0" xfId="0" applyNumberFormat="1" applyFont="1" applyAlignment="1">
      <alignment horizontal="center" wrapText="1"/>
    </xf>
    <xf numFmtId="0" fontId="9" fillId="0" borderId="0" xfId="0" applyNumberFormat="1" applyFont="1" applyAlignment="1">
      <alignment horizontal="center"/>
    </xf>
    <xf numFmtId="167" fontId="9" fillId="0" borderId="0" xfId="0" applyNumberFormat="1" applyFont="1" applyAlignment="1"/>
    <xf numFmtId="2" fontId="9" fillId="0" borderId="0" xfId="0" applyFont="1">
      <alignment wrapText="1"/>
    </xf>
    <xf numFmtId="2" fontId="30" fillId="0" borderId="0" xfId="0" applyFont="1" applyFill="1" applyAlignment="1">
      <alignment vertical="top" wrapText="1"/>
    </xf>
    <xf numFmtId="1" fontId="56" fillId="0" borderId="0" xfId="0" applyNumberFormat="1" applyFont="1" applyFill="1" applyAlignment="1">
      <alignment horizontal="right" vertical="top" wrapText="1"/>
    </xf>
    <xf numFmtId="2" fontId="56" fillId="0" borderId="0" xfId="0" applyFont="1" applyFill="1" applyAlignment="1">
      <alignment horizontal="left" vertical="top" wrapText="1"/>
    </xf>
    <xf numFmtId="168" fontId="56" fillId="0" borderId="0" xfId="0" applyNumberFormat="1" applyFont="1" applyFill="1" applyAlignment="1">
      <alignment horizontal="right" vertical="top" wrapText="1"/>
    </xf>
    <xf numFmtId="2" fontId="56" fillId="0" borderId="0" xfId="0" applyFont="1" applyFill="1" applyAlignment="1">
      <alignment vertical="top" wrapText="1"/>
    </xf>
    <xf numFmtId="1" fontId="56" fillId="0" borderId="0" xfId="0" applyNumberFormat="1" applyFont="1" applyAlignment="1">
      <alignment horizontal="right"/>
    </xf>
    <xf numFmtId="2" fontId="56" fillId="0" borderId="0" xfId="0" applyFont="1" applyAlignment="1">
      <alignment horizontal="left"/>
    </xf>
    <xf numFmtId="168" fontId="56" fillId="0" borderId="0" xfId="0" applyNumberFormat="1" applyFont="1" applyAlignment="1"/>
    <xf numFmtId="168" fontId="45" fillId="0" borderId="0" xfId="0" applyNumberFormat="1" applyFont="1" applyFill="1" applyAlignment="1">
      <alignment horizontal="right"/>
    </xf>
    <xf numFmtId="2" fontId="56" fillId="0" borderId="0" xfId="0" applyFont="1" applyAlignment="1"/>
    <xf numFmtId="1" fontId="4" fillId="0" borderId="0" xfId="0" applyNumberFormat="1" applyFont="1" applyFill="1" applyAlignment="1">
      <alignment horizontal="right"/>
    </xf>
    <xf numFmtId="2" fontId="14" fillId="0" borderId="0" xfId="0" applyFont="1" applyFill="1" applyAlignment="1">
      <alignment horizontal="left"/>
    </xf>
    <xf numFmtId="168" fontId="14" fillId="0" borderId="0" xfId="0" applyNumberFormat="1" applyFont="1" applyFill="1" applyAlignment="1">
      <alignment horizontal="right"/>
    </xf>
    <xf numFmtId="168" fontId="4" fillId="0" borderId="0" xfId="0" applyNumberFormat="1" applyFont="1" applyFill="1" applyAlignment="1">
      <alignment horizontal="right" vertical="top"/>
    </xf>
    <xf numFmtId="1" fontId="32" fillId="0" borderId="0" xfId="0" applyNumberFormat="1" applyFont="1" applyFill="1" applyAlignment="1">
      <alignment horizontal="right"/>
    </xf>
    <xf numFmtId="2" fontId="45" fillId="0" borderId="0" xfId="0" applyFont="1" applyFill="1" applyAlignment="1"/>
    <xf numFmtId="2" fontId="32" fillId="0" borderId="0" xfId="0" applyFont="1" applyFill="1" applyAlignment="1">
      <alignment horizontal="left"/>
    </xf>
    <xf numFmtId="168" fontId="32" fillId="0" borderId="0" xfId="0" applyNumberFormat="1" applyFont="1" applyFill="1" applyAlignment="1">
      <alignment horizontal="right"/>
    </xf>
    <xf numFmtId="168" fontId="32" fillId="0" borderId="0" xfId="0" applyNumberFormat="1" applyFont="1" applyFill="1" applyAlignment="1">
      <alignment horizontal="right" vertical="top"/>
    </xf>
    <xf numFmtId="2" fontId="45" fillId="0" borderId="0" xfId="0" applyFont="1" applyFill="1" applyAlignment="1">
      <alignment horizontal="left"/>
    </xf>
    <xf numFmtId="2" fontId="15" fillId="0" borderId="0" xfId="0" applyFont="1" applyFill="1" applyAlignment="1"/>
    <xf numFmtId="2" fontId="32" fillId="0" borderId="0" xfId="0" applyFont="1" applyFill="1" applyAlignment="1">
      <alignment vertical="top" wrapText="1"/>
    </xf>
    <xf numFmtId="2" fontId="45" fillId="0" borderId="0" xfId="0" applyFont="1" applyFill="1" applyAlignment="1">
      <alignment wrapText="1"/>
    </xf>
    <xf numFmtId="1" fontId="32" fillId="0" borderId="0" xfId="0" applyNumberFormat="1" applyFont="1" applyFill="1" applyAlignment="1">
      <alignment horizontal="right" vertical="top"/>
    </xf>
    <xf numFmtId="168" fontId="32" fillId="0" borderId="0" xfId="0" applyNumberFormat="1" applyFont="1" applyAlignment="1" applyProtection="1">
      <alignment horizontal="right"/>
      <protection locked="0"/>
    </xf>
    <xf numFmtId="168" fontId="32" fillId="0" borderId="0" xfId="14" applyNumberFormat="1" applyFont="1" applyFill="1" applyBorder="1" applyAlignment="1" applyProtection="1">
      <alignment horizontal="right"/>
    </xf>
    <xf numFmtId="2" fontId="40" fillId="0" borderId="0" xfId="0" applyFont="1" applyAlignment="1">
      <alignment vertical="top" wrapText="1"/>
    </xf>
    <xf numFmtId="2" fontId="32" fillId="0" borderId="2" xfId="0" applyFont="1" applyFill="1" applyBorder="1" applyAlignment="1">
      <alignment horizontal="left" vertical="top" wrapText="1"/>
    </xf>
    <xf numFmtId="2" fontId="32" fillId="0" borderId="2" xfId="0" applyFont="1" applyFill="1" applyBorder="1" applyAlignment="1">
      <alignment horizontal="left"/>
    </xf>
    <xf numFmtId="168" fontId="32" fillId="0" borderId="2" xfId="0" applyNumberFormat="1" applyFont="1" applyBorder="1" applyAlignment="1" applyProtection="1">
      <alignment horizontal="right"/>
      <protection locked="0"/>
    </xf>
    <xf numFmtId="168" fontId="32" fillId="0" borderId="2" xfId="14" applyNumberFormat="1" applyFont="1" applyFill="1" applyBorder="1" applyAlignment="1" applyProtection="1">
      <alignment horizontal="right"/>
    </xf>
    <xf numFmtId="1" fontId="32" fillId="0" borderId="0" xfId="0" applyNumberFormat="1" applyFont="1" applyAlignment="1">
      <alignment horizontal="right" vertical="top"/>
    </xf>
    <xf numFmtId="2" fontId="32" fillId="0" borderId="0" xfId="0" applyFont="1" applyAlignment="1">
      <alignment horizontal="left"/>
    </xf>
    <xf numFmtId="171" fontId="32" fillId="0" borderId="0" xfId="13" applyNumberFormat="1" applyFont="1" applyAlignment="1">
      <alignment horizontal="right"/>
    </xf>
    <xf numFmtId="168" fontId="32" fillId="0" borderId="0" xfId="13" applyNumberFormat="1" applyFont="1" applyFill="1" applyAlignment="1">
      <alignment horizontal="right"/>
    </xf>
    <xf numFmtId="168" fontId="32" fillId="0" borderId="0" xfId="13" applyNumberFormat="1" applyFont="1" applyFill="1" applyBorder="1" applyAlignment="1" applyProtection="1">
      <alignment horizontal="right"/>
    </xf>
    <xf numFmtId="2" fontId="56" fillId="0" borderId="0" xfId="0" applyFont="1" applyAlignment="1">
      <alignment vertical="top" wrapText="1"/>
    </xf>
    <xf numFmtId="1" fontId="32" fillId="0" borderId="4" xfId="0" applyNumberFormat="1" applyFont="1" applyBorder="1" applyAlignment="1">
      <alignment horizontal="right"/>
    </xf>
    <xf numFmtId="2" fontId="32" fillId="0" borderId="4" xfId="0" applyFont="1" applyBorder="1" applyAlignment="1">
      <alignment horizontal="left"/>
    </xf>
    <xf numFmtId="168" fontId="32" fillId="0" borderId="4" xfId="0" applyNumberFormat="1" applyFont="1" applyBorder="1" applyAlignment="1">
      <alignment horizontal="right"/>
    </xf>
    <xf numFmtId="1" fontId="32" fillId="0" borderId="0" xfId="0" applyNumberFormat="1" applyFont="1" applyBorder="1" applyAlignment="1">
      <alignment horizontal="right"/>
    </xf>
    <xf numFmtId="2" fontId="32" fillId="0" borderId="0" xfId="0" applyFont="1" applyBorder="1" applyAlignment="1">
      <alignment horizontal="left"/>
    </xf>
    <xf numFmtId="168" fontId="45" fillId="0" borderId="0" xfId="14" applyNumberFormat="1" applyFont="1" applyFill="1" applyBorder="1" applyAlignment="1" applyProtection="1">
      <alignment horizontal="right"/>
    </xf>
    <xf numFmtId="2" fontId="32" fillId="0" borderId="0" xfId="0" applyFont="1" applyAlignment="1">
      <alignment horizontal="left" vertical="top"/>
    </xf>
    <xf numFmtId="168" fontId="32" fillId="0" borderId="0" xfId="0" applyNumberFormat="1" applyFont="1" applyAlignment="1">
      <alignment horizontal="right" vertical="top"/>
    </xf>
    <xf numFmtId="1" fontId="32" fillId="0" borderId="0" xfId="0" applyNumberFormat="1" applyFont="1" applyAlignment="1">
      <alignment horizontal="right"/>
    </xf>
    <xf numFmtId="2" fontId="59" fillId="0" borderId="0" xfId="0" applyFont="1" applyAlignment="1"/>
    <xf numFmtId="2" fontId="15" fillId="0" borderId="0" xfId="0" applyFont="1" applyAlignment="1"/>
    <xf numFmtId="2" fontId="9" fillId="0" borderId="0" xfId="0" applyNumberFormat="1" applyFont="1" applyBorder="1" applyAlignment="1">
      <alignment horizontal="right" vertical="top"/>
    </xf>
    <xf numFmtId="4" fontId="8" fillId="0" borderId="0" xfId="0" applyNumberFormat="1" applyFont="1" applyFill="1" applyAlignment="1" applyProtection="1">
      <alignment vertical="top"/>
    </xf>
    <xf numFmtId="1" fontId="45" fillId="0" borderId="0" xfId="0" applyNumberFormat="1" applyFont="1" applyAlignment="1">
      <alignment horizontal="right"/>
    </xf>
    <xf numFmtId="2" fontId="45" fillId="0" borderId="0" xfId="0" applyFont="1" applyAlignment="1">
      <alignment horizontal="left"/>
    </xf>
    <xf numFmtId="168" fontId="45" fillId="0" borderId="0" xfId="0" applyNumberFormat="1" applyFont="1" applyAlignment="1">
      <alignment horizontal="right"/>
    </xf>
    <xf numFmtId="1" fontId="32" fillId="0" borderId="0" xfId="0" applyNumberFormat="1" applyFont="1" applyFill="1" applyBorder="1" applyAlignment="1">
      <alignment horizontal="right" vertical="top"/>
    </xf>
    <xf numFmtId="2" fontId="32" fillId="0" borderId="0" xfId="0" applyFont="1" applyFill="1" applyBorder="1" applyAlignment="1">
      <alignment horizontal="left"/>
    </xf>
    <xf numFmtId="168" fontId="32" fillId="0" borderId="0" xfId="0" applyNumberFormat="1" applyFont="1" applyFill="1" applyBorder="1" applyAlignment="1">
      <alignment horizontal="right"/>
    </xf>
    <xf numFmtId="49" fontId="32" fillId="0" borderId="0" xfId="0" applyNumberFormat="1" applyFont="1" applyFill="1" applyBorder="1" applyAlignment="1">
      <alignment horizontal="left"/>
    </xf>
    <xf numFmtId="2" fontId="60" fillId="0" borderId="0" xfId="0" applyFont="1" applyAlignment="1"/>
    <xf numFmtId="168" fontId="32" fillId="0" borderId="0" xfId="0" applyNumberFormat="1" applyFont="1" applyFill="1" applyAlignment="1" applyProtection="1">
      <alignment horizontal="right"/>
      <protection locked="0"/>
    </xf>
    <xf numFmtId="2" fontId="60" fillId="0" borderId="0" xfId="0" applyFont="1" applyFill="1" applyAlignment="1"/>
    <xf numFmtId="1" fontId="45" fillId="0" borderId="0" xfId="0" applyNumberFormat="1" applyFont="1" applyAlignment="1">
      <alignment horizontal="right" vertical="top"/>
    </xf>
    <xf numFmtId="168" fontId="45" fillId="0" borderId="0" xfId="13" applyNumberFormat="1" applyFont="1" applyFill="1" applyBorder="1" applyAlignment="1" applyProtection="1">
      <alignment horizontal="right"/>
    </xf>
    <xf numFmtId="49" fontId="32" fillId="0" borderId="0" xfId="0" applyNumberFormat="1" applyFont="1" applyAlignment="1">
      <alignment horizontal="left"/>
    </xf>
    <xf numFmtId="3" fontId="32" fillId="0" borderId="0" xfId="0" applyNumberFormat="1" applyFont="1" applyAlignment="1">
      <alignment horizontal="right"/>
    </xf>
    <xf numFmtId="1" fontId="32" fillId="0" borderId="0" xfId="0" applyNumberFormat="1" applyFont="1" applyAlignment="1">
      <alignment horizontal="left"/>
    </xf>
    <xf numFmtId="168" fontId="32" fillId="0" borderId="0" xfId="0" applyNumberFormat="1" applyFont="1" applyBorder="1" applyAlignment="1">
      <alignment horizontal="right" wrapText="1"/>
    </xf>
    <xf numFmtId="168" fontId="32" fillId="0" borderId="0" xfId="13" applyNumberFormat="1" applyFont="1" applyFill="1" applyAlignment="1"/>
    <xf numFmtId="1" fontId="32" fillId="0" borderId="4" xfId="0" applyNumberFormat="1" applyFont="1" applyBorder="1" applyAlignment="1">
      <alignment horizontal="right" vertical="top"/>
    </xf>
    <xf numFmtId="168" fontId="32" fillId="0" borderId="4" xfId="13" applyNumberFormat="1" applyFont="1" applyFill="1" applyBorder="1" applyAlignment="1" applyProtection="1">
      <alignment horizontal="right" wrapText="1"/>
    </xf>
    <xf numFmtId="168" fontId="45" fillId="0" borderId="0" xfId="0" applyNumberFormat="1" applyFont="1" applyBorder="1" applyAlignment="1">
      <alignment horizontal="right"/>
    </xf>
    <xf numFmtId="1" fontId="56" fillId="0" borderId="0" xfId="0" applyNumberFormat="1" applyFont="1" applyAlignment="1">
      <alignment horizontal="right" vertical="top" wrapText="1"/>
    </xf>
    <xf numFmtId="168" fontId="56" fillId="0" borderId="0" xfId="0" applyNumberFormat="1" applyFont="1" applyAlignment="1">
      <alignment horizontal="right"/>
    </xf>
    <xf numFmtId="1" fontId="39" fillId="0" borderId="0" xfId="0" applyNumberFormat="1" applyFont="1" applyAlignment="1">
      <alignment horizontal="right"/>
    </xf>
    <xf numFmtId="168" fontId="39" fillId="0" borderId="0" xfId="0" applyNumberFormat="1" applyFont="1" applyAlignment="1">
      <alignment horizontal="right"/>
    </xf>
    <xf numFmtId="2" fontId="39" fillId="0" borderId="0" xfId="0" applyFont="1" applyAlignment="1">
      <alignment vertical="top" wrapText="1"/>
    </xf>
    <xf numFmtId="2" fontId="56" fillId="0" borderId="2" xfId="0" applyFont="1" applyBorder="1" applyAlignment="1">
      <alignment horizontal="left"/>
    </xf>
    <xf numFmtId="168" fontId="56" fillId="0" borderId="0" xfId="13" applyNumberFormat="1" applyFont="1" applyFill="1" applyAlignment="1">
      <alignment horizontal="right"/>
    </xf>
    <xf numFmtId="0" fontId="40" fillId="0" borderId="0" xfId="10" applyFont="1" applyFill="1" applyBorder="1" applyAlignment="1">
      <alignment vertical="top" wrapText="1"/>
    </xf>
    <xf numFmtId="2" fontId="51" fillId="0" borderId="0" xfId="0" applyNumberFormat="1" applyFont="1" applyAlignment="1"/>
    <xf numFmtId="2" fontId="51" fillId="0" borderId="0" xfId="0" applyFont="1" applyBorder="1" applyAlignment="1">
      <alignment horizontal="center"/>
    </xf>
    <xf numFmtId="1" fontId="32" fillId="0" borderId="0" xfId="0" applyNumberFormat="1" applyFont="1" applyBorder="1" applyAlignment="1">
      <alignment horizontal="right" vertical="top"/>
    </xf>
    <xf numFmtId="1" fontId="32" fillId="0" borderId="0" xfId="0" applyNumberFormat="1" applyFont="1" applyBorder="1" applyAlignment="1">
      <alignment horizontal="left"/>
    </xf>
    <xf numFmtId="2" fontId="32" fillId="0" borderId="0" xfId="0" applyNumberFormat="1" applyFont="1" applyBorder="1" applyAlignment="1">
      <alignment horizontal="right"/>
    </xf>
    <xf numFmtId="4" fontId="51" fillId="0" borderId="0" xfId="0" applyNumberFormat="1" applyFont="1" applyBorder="1" applyAlignment="1"/>
    <xf numFmtId="2" fontId="32" fillId="0" borderId="0" xfId="0" applyFont="1" applyBorder="1" applyAlignment="1"/>
    <xf numFmtId="0" fontId="40" fillId="0" borderId="2" xfId="10" applyFont="1" applyFill="1" applyBorder="1" applyAlignment="1">
      <alignment vertical="top" wrapText="1"/>
    </xf>
    <xf numFmtId="1" fontId="32" fillId="0" borderId="2" xfId="0" applyNumberFormat="1" applyFont="1" applyBorder="1" applyAlignment="1">
      <alignment horizontal="left"/>
    </xf>
    <xf numFmtId="168" fontId="32" fillId="0" borderId="2" xfId="0" applyNumberFormat="1" applyFont="1" applyBorder="1" applyAlignment="1">
      <alignment horizontal="right"/>
    </xf>
    <xf numFmtId="4" fontId="51" fillId="0" borderId="2" xfId="0" applyNumberFormat="1" applyFont="1" applyBorder="1" applyAlignment="1"/>
    <xf numFmtId="2" fontId="56" fillId="0" borderId="5" xfId="0" applyFont="1" applyBorder="1" applyAlignment="1">
      <alignment horizontal="left"/>
    </xf>
    <xf numFmtId="168" fontId="56" fillId="0" borderId="5" xfId="0" applyNumberFormat="1" applyFont="1" applyBorder="1" applyAlignment="1">
      <alignment horizontal="right"/>
    </xf>
    <xf numFmtId="168" fontId="56" fillId="0" borderId="5" xfId="13" applyNumberFormat="1" applyFont="1" applyFill="1" applyBorder="1" applyAlignment="1">
      <alignment horizontal="right"/>
    </xf>
    <xf numFmtId="1" fontId="32" fillId="0" borderId="0" xfId="0" applyNumberFormat="1" applyFont="1" applyBorder="1" applyAlignment="1">
      <alignment horizontal="right" vertical="top" wrapText="1"/>
    </xf>
    <xf numFmtId="2" fontId="32" fillId="0" borderId="0" xfId="0" applyFont="1" applyBorder="1" applyAlignment="1">
      <alignment horizontal="left" wrapText="1"/>
    </xf>
    <xf numFmtId="0" fontId="32" fillId="0" borderId="0" xfId="6" applyFont="1" applyFill="1" applyBorder="1" applyAlignment="1">
      <alignment horizontal="left" vertical="top" wrapText="1"/>
    </xf>
    <xf numFmtId="1" fontId="32" fillId="0" borderId="6" xfId="0" applyNumberFormat="1" applyFont="1" applyBorder="1" applyAlignment="1">
      <alignment horizontal="right" vertical="top" wrapText="1"/>
    </xf>
    <xf numFmtId="2" fontId="32" fillId="0" borderId="6" xfId="0" applyFont="1" applyBorder="1" applyAlignment="1">
      <alignment horizontal="left" wrapText="1"/>
    </xf>
    <xf numFmtId="168" fontId="32" fillId="0" borderId="6" xfId="0" applyNumberFormat="1" applyFont="1" applyBorder="1" applyAlignment="1">
      <alignment horizontal="right" wrapText="1"/>
    </xf>
    <xf numFmtId="168" fontId="32" fillId="0" borderId="0" xfId="0" applyNumberFormat="1" applyFont="1" applyAlignment="1">
      <alignment horizontal="right" wrapText="1"/>
    </xf>
    <xf numFmtId="9" fontId="32" fillId="0" borderId="0" xfId="0" applyNumberFormat="1" applyFont="1" applyBorder="1" applyAlignment="1">
      <alignment horizontal="left" wrapText="1"/>
    </xf>
    <xf numFmtId="2" fontId="32" fillId="0" borderId="4" xfId="0" applyFont="1" applyBorder="1" applyAlignment="1">
      <alignment horizontal="left" wrapText="1"/>
    </xf>
    <xf numFmtId="168" fontId="32" fillId="0" borderId="4" xfId="0" applyNumberFormat="1" applyFont="1" applyBorder="1" applyAlignment="1">
      <alignment horizontal="right" wrapText="1"/>
    </xf>
    <xf numFmtId="2" fontId="32" fillId="0" borderId="0" xfId="0" applyFont="1" applyAlignment="1">
      <alignment horizontal="left" wrapText="1"/>
    </xf>
    <xf numFmtId="1" fontId="32" fillId="0" borderId="0" xfId="6" applyNumberFormat="1" applyFont="1" applyFill="1" applyBorder="1" applyAlignment="1">
      <alignment vertical="top" wrapText="1"/>
    </xf>
    <xf numFmtId="168" fontId="32" fillId="0" borderId="0" xfId="13" applyNumberFormat="1" applyFont="1" applyFill="1" applyAlignment="1">
      <alignment horizontal="right" vertical="top"/>
    </xf>
    <xf numFmtId="168" fontId="32" fillId="0" borderId="5" xfId="13" applyNumberFormat="1" applyFont="1" applyFill="1" applyBorder="1" applyAlignment="1">
      <alignment horizontal="right"/>
    </xf>
    <xf numFmtId="2" fontId="15" fillId="0" borderId="0" xfId="0" applyFont="1" applyFill="1" applyAlignment="1">
      <alignment vertical="top" wrapText="1"/>
    </xf>
    <xf numFmtId="1" fontId="45" fillId="0" borderId="0" xfId="0" applyNumberFormat="1" applyFont="1" applyFill="1" applyAlignment="1">
      <alignment horizontal="right" vertical="top"/>
    </xf>
    <xf numFmtId="2" fontId="45" fillId="0" borderId="0" xfId="0" applyFont="1" applyFill="1" applyAlignment="1">
      <alignment vertical="top"/>
    </xf>
    <xf numFmtId="2" fontId="45" fillId="0" borderId="0" xfId="0" applyFont="1" applyFill="1" applyAlignment="1">
      <alignment horizontal="left" vertical="top"/>
    </xf>
    <xf numFmtId="168" fontId="45" fillId="0" borderId="0" xfId="0" applyNumberFormat="1" applyFont="1" applyFill="1" applyAlignment="1">
      <alignment vertical="top"/>
    </xf>
    <xf numFmtId="49" fontId="32" fillId="0" borderId="0" xfId="8" applyNumberFormat="1" applyFont="1" applyFill="1" applyBorder="1" applyAlignment="1">
      <alignment horizontal="left" vertical="top" wrapText="1"/>
    </xf>
    <xf numFmtId="1" fontId="32" fillId="0" borderId="5" xfId="0" applyNumberFormat="1" applyFont="1" applyBorder="1" applyAlignment="1">
      <alignment horizontal="right"/>
    </xf>
    <xf numFmtId="2" fontId="32" fillId="0" borderId="5" xfId="0" applyFont="1" applyBorder="1" applyAlignment="1">
      <alignment horizontal="left"/>
    </xf>
    <xf numFmtId="168" fontId="32" fillId="0" borderId="5" xfId="0" applyNumberFormat="1" applyFont="1" applyBorder="1" applyAlignment="1">
      <alignment horizontal="right"/>
    </xf>
    <xf numFmtId="1" fontId="56" fillId="0" borderId="0" xfId="0" applyNumberFormat="1" applyFont="1" applyAlignment="1">
      <alignment horizontal="right" vertical="top"/>
    </xf>
    <xf numFmtId="168" fontId="56" fillId="0" borderId="0" xfId="13" applyNumberFormat="1" applyFont="1" applyAlignment="1"/>
    <xf numFmtId="2" fontId="32" fillId="0" borderId="0" xfId="0" applyFont="1" applyFill="1" applyBorder="1" applyAlignment="1">
      <alignment horizontal="left" wrapText="1"/>
    </xf>
    <xf numFmtId="168" fontId="32" fillId="0" borderId="0" xfId="0" applyNumberFormat="1" applyFont="1" applyFill="1" applyBorder="1" applyAlignment="1">
      <alignment horizontal="right" wrapText="1"/>
    </xf>
    <xf numFmtId="168" fontId="32" fillId="0" borderId="0" xfId="14" applyNumberFormat="1" applyFont="1" applyFill="1" applyAlignment="1">
      <alignment horizontal="right"/>
    </xf>
    <xf numFmtId="2" fontId="40" fillId="0" borderId="0" xfId="0" applyFont="1" applyFill="1" applyAlignment="1">
      <alignment vertical="top" wrapText="1"/>
    </xf>
    <xf numFmtId="2" fontId="32" fillId="0" borderId="0" xfId="0" applyFont="1" applyFill="1" applyBorder="1" applyAlignment="1" applyProtection="1">
      <alignment horizontal="left" vertical="top" wrapText="1"/>
    </xf>
    <xf numFmtId="1" fontId="32" fillId="0" borderId="5" xfId="0" applyNumberFormat="1" applyFont="1" applyFill="1" applyBorder="1" applyAlignment="1">
      <alignment horizontal="right" vertical="top"/>
    </xf>
    <xf numFmtId="2" fontId="32" fillId="0" borderId="5" xfId="0" applyFont="1" applyFill="1" applyBorder="1" applyAlignment="1">
      <alignment vertical="top"/>
    </xf>
    <xf numFmtId="2" fontId="32" fillId="0" borderId="5" xfId="0" applyFont="1" applyFill="1" applyBorder="1" applyAlignment="1">
      <alignment horizontal="left"/>
    </xf>
    <xf numFmtId="168" fontId="32" fillId="0" borderId="5" xfId="0" applyNumberFormat="1" applyFont="1" applyFill="1" applyBorder="1" applyAlignment="1">
      <alignment horizontal="right" wrapText="1"/>
    </xf>
    <xf numFmtId="168" fontId="32" fillId="0" borderId="5" xfId="14" applyNumberFormat="1" applyFont="1" applyFill="1" applyBorder="1" applyAlignment="1">
      <alignment horizontal="right"/>
    </xf>
    <xf numFmtId="1" fontId="32" fillId="0" borderId="0" xfId="0" applyNumberFormat="1" applyFont="1" applyAlignment="1">
      <alignment horizontal="right" vertical="top" wrapText="1"/>
    </xf>
    <xf numFmtId="170" fontId="32" fillId="0" borderId="0" xfId="13" applyNumberFormat="1" applyFont="1" applyFill="1" applyBorder="1" applyAlignment="1" applyProtection="1">
      <alignment horizontal="left" vertical="top" wrapText="1"/>
    </xf>
    <xf numFmtId="168" fontId="32" fillId="0" borderId="0" xfId="0" applyNumberFormat="1" applyFont="1" applyAlignment="1">
      <alignment vertical="top" wrapText="1"/>
    </xf>
    <xf numFmtId="170" fontId="32" fillId="0" borderId="0" xfId="0" applyNumberFormat="1" applyFont="1" applyAlignment="1">
      <alignment horizontal="right"/>
    </xf>
    <xf numFmtId="2" fontId="40" fillId="0" borderId="0" xfId="0" applyFont="1" applyAlignment="1"/>
    <xf numFmtId="1" fontId="32" fillId="0" borderId="0" xfId="0" quotePrefix="1" applyNumberFormat="1" applyFont="1" applyBorder="1" applyAlignment="1">
      <alignment horizontal="right" vertical="top" wrapText="1"/>
    </xf>
    <xf numFmtId="3" fontId="63" fillId="0" borderId="0" xfId="0" applyNumberFormat="1" applyFont="1" applyAlignment="1">
      <alignment horizontal="right"/>
    </xf>
    <xf numFmtId="2" fontId="63" fillId="0" borderId="0" xfId="0" applyFont="1" applyAlignment="1"/>
    <xf numFmtId="2" fontId="63" fillId="0" borderId="0" xfId="0" applyNumberFormat="1" applyFont="1" applyAlignment="1"/>
    <xf numFmtId="3" fontId="40" fillId="0" borderId="0" xfId="0" applyNumberFormat="1" applyFont="1" applyFill="1" applyAlignment="1" applyProtection="1"/>
    <xf numFmtId="3" fontId="32" fillId="0" borderId="0" xfId="0" applyNumberFormat="1" applyFont="1" applyAlignment="1"/>
    <xf numFmtId="2" fontId="32" fillId="0" borderId="0" xfId="0" applyNumberFormat="1" applyFont="1" applyBorder="1" applyAlignment="1">
      <alignment horizontal="right" vertical="top"/>
    </xf>
    <xf numFmtId="4" fontId="40" fillId="0" borderId="0" xfId="0" applyNumberFormat="1" applyFont="1" applyFill="1" applyAlignment="1" applyProtection="1">
      <alignment vertical="top"/>
    </xf>
    <xf numFmtId="1" fontId="32" fillId="0" borderId="5" xfId="0" applyNumberFormat="1" applyFont="1" applyBorder="1" applyAlignment="1">
      <alignment horizontal="right" vertical="top" wrapText="1"/>
    </xf>
    <xf numFmtId="3" fontId="32" fillId="0" borderId="5" xfId="0" applyNumberFormat="1" applyFont="1" applyBorder="1" applyAlignment="1">
      <alignment horizontal="right"/>
    </xf>
    <xf numFmtId="168" fontId="32" fillId="0" borderId="0" xfId="0" applyNumberFormat="1" applyFont="1" applyAlignment="1">
      <alignment wrapText="1"/>
    </xf>
    <xf numFmtId="1" fontId="4" fillId="0" borderId="0" xfId="0" applyNumberFormat="1" applyFont="1" applyAlignment="1">
      <alignment horizontal="right"/>
    </xf>
    <xf numFmtId="2" fontId="4" fillId="0" borderId="0" xfId="0" applyFont="1" applyAlignment="1">
      <alignment horizontal="left"/>
    </xf>
    <xf numFmtId="168" fontId="4" fillId="0" borderId="0" xfId="0" applyNumberFormat="1" applyFont="1" applyAlignment="1">
      <alignment horizontal="right"/>
    </xf>
    <xf numFmtId="168" fontId="4" fillId="0" borderId="0" xfId="0" applyNumberFormat="1" applyFont="1" applyAlignment="1">
      <alignment horizontal="right" vertical="top"/>
    </xf>
    <xf numFmtId="2" fontId="30" fillId="0" borderId="0" xfId="0" applyFont="1" applyAlignment="1">
      <alignment vertical="top" wrapText="1"/>
    </xf>
    <xf numFmtId="1" fontId="9" fillId="0" borderId="0" xfId="0" applyNumberFormat="1" applyFont="1" applyAlignment="1">
      <alignment horizontal="right"/>
    </xf>
    <xf numFmtId="168" fontId="9" fillId="0" borderId="0" xfId="0" applyNumberFormat="1" applyFont="1" applyAlignment="1">
      <alignment horizontal="right"/>
    </xf>
    <xf numFmtId="168" fontId="9" fillId="0" borderId="0" xfId="0" applyNumberFormat="1" applyFont="1" applyAlignment="1">
      <alignment horizontal="right" vertical="top"/>
    </xf>
    <xf numFmtId="1" fontId="32" fillId="0" borderId="4" xfId="0" applyNumberFormat="1" applyFont="1" applyFill="1" applyBorder="1" applyAlignment="1">
      <alignment horizontal="right" vertical="top"/>
    </xf>
    <xf numFmtId="2" fontId="32" fillId="0" borderId="4" xfId="0" applyFont="1" applyFill="1" applyBorder="1" applyAlignment="1">
      <alignment vertical="top"/>
    </xf>
    <xf numFmtId="2" fontId="32" fillId="0" borderId="5" xfId="0" applyFont="1" applyBorder="1" applyAlignment="1">
      <alignment horizontal="left" wrapText="1"/>
    </xf>
    <xf numFmtId="168" fontId="32" fillId="0" borderId="5" xfId="0" applyNumberFormat="1" applyFont="1" applyBorder="1" applyAlignment="1"/>
    <xf numFmtId="4" fontId="32" fillId="0" borderId="5" xfId="0" applyNumberFormat="1" applyFont="1" applyFill="1" applyBorder="1" applyAlignment="1">
      <alignment horizontal="right"/>
    </xf>
    <xf numFmtId="9" fontId="56" fillId="0" borderId="0" xfId="0" applyNumberFormat="1" applyFont="1" applyAlignment="1"/>
    <xf numFmtId="2" fontId="40" fillId="0" borderId="0" xfId="0" applyFont="1" applyBorder="1" applyAlignment="1"/>
    <xf numFmtId="2" fontId="60" fillId="0" borderId="0" xfId="0" applyFont="1" applyFill="1" applyAlignment="1">
      <alignment vertical="distributed"/>
    </xf>
    <xf numFmtId="49" fontId="32" fillId="2" borderId="3" xfId="0" applyNumberFormat="1" applyFont="1" applyFill="1" applyBorder="1" applyAlignment="1">
      <alignment vertical="distributed"/>
    </xf>
    <xf numFmtId="2" fontId="58" fillId="2" borderId="3" xfId="0" applyFont="1" applyFill="1" applyBorder="1" applyAlignment="1"/>
    <xf numFmtId="2" fontId="40" fillId="2" borderId="3" xfId="0" applyFont="1" applyFill="1" applyBorder="1" applyAlignment="1">
      <alignment vertical="distributed"/>
    </xf>
    <xf numFmtId="2" fontId="45" fillId="2" borderId="3" xfId="0" applyFont="1" applyFill="1" applyBorder="1" applyAlignment="1">
      <alignment horizontal="center"/>
    </xf>
    <xf numFmtId="2" fontId="40" fillId="0" borderId="0" xfId="0" applyNumberFormat="1" applyFont="1" applyBorder="1" applyAlignment="1">
      <alignment horizontal="center"/>
    </xf>
    <xf numFmtId="2" fontId="40" fillId="2" borderId="3" xfId="0" applyNumberFormat="1" applyFont="1" applyFill="1" applyBorder="1" applyAlignment="1">
      <alignment horizontal="center"/>
    </xf>
    <xf numFmtId="2" fontId="32" fillId="0" borderId="0" xfId="0" applyFont="1" applyAlignment="1">
      <alignment horizontal="center" wrapText="1"/>
    </xf>
    <xf numFmtId="1" fontId="32" fillId="0" borderId="0" xfId="0" applyNumberFormat="1" applyFont="1" applyAlignment="1">
      <alignment horizontal="center" wrapText="1"/>
    </xf>
    <xf numFmtId="2" fontId="40" fillId="0" borderId="3" xfId="0" applyFont="1" applyFill="1" applyBorder="1" applyAlignment="1">
      <alignment vertical="distributed"/>
    </xf>
    <xf numFmtId="2" fontId="40" fillId="0" borderId="3" xfId="0" applyNumberFormat="1" applyFont="1" applyBorder="1" applyAlignment="1">
      <alignment horizontal="center"/>
    </xf>
    <xf numFmtId="2" fontId="32" fillId="0" borderId="3" xfId="0" applyFont="1" applyBorder="1" applyAlignment="1">
      <alignment horizontal="center" wrapText="1"/>
    </xf>
    <xf numFmtId="2" fontId="32" fillId="0" borderId="3" xfId="0" applyFont="1" applyBorder="1">
      <alignment wrapText="1"/>
    </xf>
    <xf numFmtId="2" fontId="32" fillId="2" borderId="3" xfId="0" applyFont="1" applyFill="1" applyBorder="1" applyAlignment="1">
      <alignment horizontal="center" wrapText="1"/>
    </xf>
    <xf numFmtId="2" fontId="32" fillId="2" borderId="3" xfId="0" applyFont="1" applyFill="1" applyBorder="1">
      <alignment wrapText="1"/>
    </xf>
    <xf numFmtId="2" fontId="32" fillId="0" borderId="3" xfId="0" applyFont="1" applyBorder="1" applyAlignment="1">
      <alignment horizontal="center" vertical="top" wrapText="1"/>
    </xf>
    <xf numFmtId="2" fontId="32" fillId="0" borderId="3" xfId="0" applyFont="1" applyBorder="1" applyAlignment="1">
      <alignment vertical="top" wrapText="1"/>
    </xf>
    <xf numFmtId="2" fontId="58" fillId="0" borderId="0" xfId="0" applyFont="1" applyBorder="1" applyAlignment="1"/>
    <xf numFmtId="2" fontId="32" fillId="0" borderId="3" xfId="0" applyFont="1" applyBorder="1" applyAlignment="1">
      <alignment horizontal="left" vertical="distributed" wrapText="1"/>
    </xf>
    <xf numFmtId="2" fontId="32" fillId="0" borderId="3" xfId="0" applyFont="1" applyBorder="1" applyAlignment="1">
      <alignment vertical="distributed" wrapText="1"/>
    </xf>
    <xf numFmtId="2" fontId="32" fillId="2" borderId="3" xfId="0" applyFont="1" applyFill="1" applyBorder="1" applyAlignment="1">
      <alignment vertical="top" wrapText="1"/>
    </xf>
    <xf numFmtId="2" fontId="32" fillId="2" borderId="3" xfId="0" applyNumberFormat="1" applyFont="1" applyFill="1" applyBorder="1" applyAlignment="1">
      <alignment horizontal="center" wrapText="1"/>
    </xf>
    <xf numFmtId="2" fontId="32" fillId="0" borderId="3" xfId="0" applyNumberFormat="1" applyFont="1" applyBorder="1" applyAlignment="1">
      <alignment horizontal="center" wrapText="1"/>
    </xf>
    <xf numFmtId="2" fontId="32" fillId="0" borderId="0" xfId="0" applyNumberFormat="1" applyFont="1" applyAlignment="1">
      <alignment horizontal="center" wrapText="1"/>
    </xf>
    <xf numFmtId="2" fontId="40" fillId="0" borderId="0" xfId="0" applyNumberFormat="1" applyFont="1" applyFill="1" applyBorder="1" applyAlignment="1">
      <alignment horizontal="center"/>
    </xf>
    <xf numFmtId="2" fontId="9" fillId="0" borderId="0" xfId="0" applyFont="1" applyFill="1" applyAlignment="1">
      <alignment horizontal="center"/>
    </xf>
    <xf numFmtId="2" fontId="29" fillId="0" borderId="0" xfId="0" applyFont="1" applyAlignment="1">
      <alignment horizontal="center" wrapText="1"/>
    </xf>
    <xf numFmtId="2" fontId="9" fillId="0" borderId="2" xfId="0" applyFont="1" applyBorder="1" applyAlignment="1">
      <alignment horizontal="center"/>
    </xf>
    <xf numFmtId="0" fontId="9" fillId="0" borderId="0" xfId="0" applyNumberFormat="1" applyFont="1" applyBorder="1" applyAlignment="1">
      <alignment horizontal="center" vertical="top" readingOrder="1"/>
    </xf>
    <xf numFmtId="2" fontId="9" fillId="0" borderId="0" xfId="0" quotePrefix="1" applyFont="1" applyAlignment="1">
      <alignment horizontal="center"/>
    </xf>
    <xf numFmtId="4" fontId="9" fillId="0" borderId="0" xfId="0" applyNumberFormat="1" applyFont="1" applyAlignment="1">
      <alignment horizontal="center"/>
    </xf>
    <xf numFmtId="4" fontId="9" fillId="0" borderId="0" xfId="0" applyNumberFormat="1" applyFont="1" applyBorder="1" applyAlignment="1">
      <alignment horizontal="center"/>
    </xf>
    <xf numFmtId="2" fontId="32" fillId="0" borderId="0" xfId="0" applyFont="1" applyAlignment="1">
      <alignment horizontal="center"/>
    </xf>
    <xf numFmtId="168" fontId="47" fillId="0" borderId="0" xfId="0" applyNumberFormat="1" applyFont="1" applyAlignment="1">
      <alignment horizontal="center"/>
    </xf>
    <xf numFmtId="2" fontId="9" fillId="0" borderId="0" xfId="0" applyFont="1" applyFill="1" applyAlignment="1">
      <alignment horizontal="justify" vertical="top" wrapText="1"/>
    </xf>
    <xf numFmtId="2" fontId="15" fillId="0" borderId="0" xfId="0" applyFont="1" applyFill="1" applyAlignment="1">
      <alignment horizontal="left" vertical="top" wrapText="1"/>
    </xf>
    <xf numFmtId="2" fontId="9" fillId="0" borderId="0" xfId="0" quotePrefix="1" applyFont="1" applyFill="1" applyAlignment="1">
      <alignment horizontal="left" vertical="top"/>
    </xf>
    <xf numFmtId="2" fontId="9" fillId="0" borderId="0" xfId="0" applyFont="1" applyFill="1" applyAlignment="1">
      <alignment horizontal="justify" vertical="top"/>
    </xf>
    <xf numFmtId="2" fontId="15" fillId="0" borderId="0" xfId="0" applyFont="1" applyFill="1" applyAlignment="1">
      <alignment horizontal="justify" vertical="top"/>
    </xf>
    <xf numFmtId="2" fontId="9" fillId="0" borderId="0" xfId="0" quotePrefix="1" applyFont="1" applyFill="1" applyAlignment="1">
      <alignment vertical="top" wrapText="1"/>
    </xf>
    <xf numFmtId="2" fontId="15" fillId="0" borderId="0" xfId="0" quotePrefix="1" applyFont="1" applyFill="1" applyAlignment="1">
      <alignment horizontal="left" vertical="top" wrapText="1"/>
    </xf>
    <xf numFmtId="49" fontId="9" fillId="0" borderId="0" xfId="0" applyNumberFormat="1" applyFont="1" applyFill="1" applyAlignment="1">
      <alignment vertical="top" wrapText="1"/>
    </xf>
    <xf numFmtId="49" fontId="9" fillId="0" borderId="0" xfId="0" quotePrefix="1" applyNumberFormat="1" applyFont="1" applyFill="1" applyAlignment="1">
      <alignment horizontal="left" vertical="top" wrapText="1"/>
    </xf>
    <xf numFmtId="49" fontId="29" fillId="0" borderId="0" xfId="0" applyNumberFormat="1" applyFont="1" applyFill="1" applyAlignment="1">
      <alignment vertical="top" wrapText="1"/>
    </xf>
    <xf numFmtId="2" fontId="9" fillId="0" borderId="2" xfId="0" applyFont="1" applyFill="1" applyBorder="1" applyAlignment="1">
      <alignment vertical="top" wrapText="1"/>
    </xf>
    <xf numFmtId="0" fontId="9" fillId="0" borderId="0" xfId="4" applyFont="1" applyFill="1" applyAlignment="1">
      <alignment vertical="top" wrapText="1"/>
    </xf>
    <xf numFmtId="2" fontId="15" fillId="0" borderId="0" xfId="0" applyFont="1" applyFill="1" applyAlignment="1">
      <alignment horizontal="justify" vertical="top" wrapText="1"/>
    </xf>
    <xf numFmtId="2" fontId="32" fillId="0" borderId="0" xfId="0" quotePrefix="1" applyFont="1" applyFill="1" applyAlignment="1">
      <alignment horizontal="left" vertical="top"/>
    </xf>
    <xf numFmtId="2" fontId="9" fillId="0" borderId="0" xfId="0" applyFont="1" applyFill="1" applyAlignment="1">
      <alignment horizontal="center" vertical="top" wrapText="1"/>
    </xf>
    <xf numFmtId="0" fontId="15" fillId="0" borderId="0" xfId="11" applyFont="1" applyFill="1" applyAlignment="1" applyProtection="1">
      <alignment vertical="top" wrapText="1"/>
      <protection locked="0"/>
    </xf>
    <xf numFmtId="0" fontId="9" fillId="0" borderId="0" xfId="0" applyNumberFormat="1" applyFont="1" applyFill="1" applyAlignment="1">
      <alignment vertical="top" wrapText="1"/>
    </xf>
    <xf numFmtId="0" fontId="9" fillId="0" borderId="0" xfId="11" applyFont="1" applyFill="1" applyAlignment="1" applyProtection="1">
      <alignment vertical="top" wrapText="1"/>
      <protection locked="0"/>
    </xf>
    <xf numFmtId="2" fontId="9" fillId="0" borderId="0" xfId="0" applyFont="1" applyFill="1" applyBorder="1" applyAlignment="1">
      <alignment horizontal="center" vertical="top" wrapText="1"/>
    </xf>
    <xf numFmtId="0" fontId="9" fillId="0" borderId="0" xfId="11" applyFont="1" applyFill="1" applyAlignment="1" applyProtection="1">
      <alignment horizontal="center" vertical="top" wrapText="1"/>
      <protection locked="0"/>
    </xf>
    <xf numFmtId="0" fontId="9" fillId="0" borderId="0" xfId="9" quotePrefix="1" applyFont="1" applyFill="1" applyAlignment="1">
      <alignment horizontal="left" vertical="top" wrapText="1"/>
    </xf>
    <xf numFmtId="2" fontId="9" fillId="0" borderId="0" xfId="0" quotePrefix="1" applyFont="1" applyFill="1" applyBorder="1" applyAlignment="1">
      <alignment horizontal="right" vertical="top" wrapText="1"/>
    </xf>
    <xf numFmtId="2" fontId="9" fillId="0" borderId="0" xfId="0" applyFont="1" applyFill="1" applyBorder="1" applyAlignment="1">
      <alignment horizontal="right" vertical="top" wrapText="1"/>
    </xf>
    <xf numFmtId="0" fontId="9" fillId="0" borderId="0" xfId="9" applyFont="1" applyFill="1" applyAlignment="1">
      <alignment horizontal="justify" vertical="top" wrapText="1"/>
    </xf>
    <xf numFmtId="4" fontId="9" fillId="2" borderId="0" xfId="0" applyNumberFormat="1" applyFont="1" applyFill="1" applyBorder="1" applyAlignment="1" applyProtection="1">
      <protection locked="0"/>
    </xf>
    <xf numFmtId="173" fontId="48" fillId="3" borderId="1" xfId="0" applyNumberFormat="1" applyFont="1" applyFill="1" applyBorder="1" applyAlignment="1">
      <alignment horizontal="center" vertical="top"/>
    </xf>
    <xf numFmtId="2" fontId="48" fillId="2" borderId="1" xfId="0" applyFont="1" applyFill="1" applyBorder="1" applyAlignment="1">
      <alignment vertical="top" wrapText="1"/>
    </xf>
    <xf numFmtId="0" fontId="49" fillId="2" borderId="1" xfId="4" applyFont="1" applyFill="1" applyBorder="1" applyAlignment="1">
      <alignment horizontal="center"/>
    </xf>
    <xf numFmtId="4" fontId="49" fillId="2" borderId="1" xfId="0" applyNumberFormat="1" applyFont="1" applyFill="1" applyBorder="1" applyAlignment="1">
      <alignment horizontal="right"/>
    </xf>
    <xf numFmtId="2" fontId="45" fillId="0" borderId="0" xfId="0" applyFont="1" applyFill="1" applyAlignment="1">
      <alignment vertical="top" wrapText="1"/>
    </xf>
    <xf numFmtId="2" fontId="49" fillId="2" borderId="1" xfId="0" applyFont="1" applyFill="1" applyBorder="1" applyAlignment="1">
      <alignment horizontal="center"/>
    </xf>
    <xf numFmtId="4" fontId="64" fillId="2" borderId="1" xfId="5" applyNumberFormat="1" applyFont="1" applyFill="1" applyBorder="1" applyAlignment="1"/>
    <xf numFmtId="4" fontId="49" fillId="2" borderId="1" xfId="0" applyNumberFormat="1" applyFont="1" applyFill="1" applyBorder="1" applyAlignment="1"/>
    <xf numFmtId="2" fontId="14" fillId="2" borderId="1" xfId="0" applyFont="1" applyFill="1" applyBorder="1" applyAlignment="1">
      <alignment vertical="top" wrapText="1"/>
    </xf>
    <xf numFmtId="0" fontId="48" fillId="2" borderId="1" xfId="4" applyFont="1" applyFill="1" applyBorder="1" applyAlignment="1">
      <alignment vertical="top" wrapText="1"/>
    </xf>
    <xf numFmtId="0" fontId="48" fillId="2" borderId="1" xfId="4" applyFont="1" applyFill="1" applyBorder="1" applyAlignment="1">
      <alignment horizontal="center"/>
    </xf>
    <xf numFmtId="4" fontId="48" fillId="2" borderId="1" xfId="0" applyNumberFormat="1" applyFont="1" applyFill="1" applyBorder="1" applyAlignment="1">
      <alignment horizontal="right"/>
    </xf>
    <xf numFmtId="4" fontId="48" fillId="2" borderId="1" xfId="0" applyNumberFormat="1" applyFont="1" applyFill="1" applyBorder="1" applyAlignment="1"/>
    <xf numFmtId="1" fontId="48" fillId="2" borderId="1" xfId="0" applyNumberFormat="1" applyFont="1" applyFill="1" applyBorder="1" applyAlignment="1">
      <alignment horizontal="left" vertical="top" wrapText="1"/>
    </xf>
    <xf numFmtId="2" fontId="65" fillId="2" borderId="1" xfId="0" applyFont="1" applyFill="1" applyBorder="1" applyAlignment="1">
      <alignment horizontal="left" vertical="top" wrapText="1"/>
    </xf>
    <xf numFmtId="2" fontId="48" fillId="2" borderId="1" xfId="0" applyFont="1" applyFill="1" applyBorder="1" applyAlignment="1">
      <alignment horizontal="center" wrapText="1"/>
    </xf>
    <xf numFmtId="4" fontId="48" fillId="2" borderId="1" xfId="0" applyNumberFormat="1" applyFont="1" applyFill="1" applyBorder="1" applyAlignment="1">
      <alignment horizontal="right" wrapText="1"/>
    </xf>
    <xf numFmtId="2" fontId="48" fillId="2" borderId="1" xfId="0" applyFont="1" applyFill="1" applyBorder="1">
      <alignment wrapText="1"/>
    </xf>
    <xf numFmtId="2" fontId="48" fillId="2" borderId="1" xfId="0" applyFont="1" applyFill="1" applyBorder="1" applyAlignment="1">
      <alignment horizontal="center" vertical="center" wrapText="1"/>
    </xf>
    <xf numFmtId="4" fontId="48" fillId="2" borderId="1" xfId="0" applyNumberFormat="1" applyFont="1" applyFill="1" applyBorder="1" applyAlignment="1">
      <alignment horizontal="right" vertical="center" wrapText="1"/>
    </xf>
    <xf numFmtId="2" fontId="48" fillId="2" borderId="1" xfId="0" applyFont="1" applyFill="1" applyBorder="1" applyAlignment="1">
      <alignment vertical="center" wrapText="1"/>
    </xf>
    <xf numFmtId="167" fontId="48" fillId="2" borderId="1" xfId="0" applyNumberFormat="1" applyFont="1" applyFill="1" applyBorder="1" applyAlignment="1"/>
    <xf numFmtId="2" fontId="45" fillId="0" borderId="0" xfId="0" applyFont="1">
      <alignment wrapText="1"/>
    </xf>
    <xf numFmtId="2" fontId="65" fillId="2" borderId="1" xfId="0" applyFont="1" applyFill="1" applyBorder="1" applyAlignment="1">
      <alignment vertical="center" wrapText="1"/>
    </xf>
    <xf numFmtId="1" fontId="48" fillId="2" borderId="1" xfId="0" applyNumberFormat="1" applyFont="1" applyFill="1" applyBorder="1" applyAlignment="1">
      <alignment horizontal="left" wrapText="1"/>
    </xf>
    <xf numFmtId="0" fontId="32" fillId="0" borderId="0" xfId="0" applyNumberFormat="1" applyFont="1" applyFill="1" applyBorder="1" applyAlignment="1">
      <alignment horizontal="right" vertical="top" wrapText="1"/>
    </xf>
    <xf numFmtId="2" fontId="45" fillId="0" borderId="0" xfId="0" applyFont="1" applyFill="1" applyAlignment="1">
      <alignment horizontal="right" wrapText="1"/>
    </xf>
    <xf numFmtId="2" fontId="48" fillId="2" borderId="1" xfId="0" applyFont="1" applyFill="1" applyBorder="1" applyAlignment="1">
      <alignment horizontal="right" wrapText="1"/>
    </xf>
    <xf numFmtId="0" fontId="32" fillId="0" borderId="0" xfId="0" applyNumberFormat="1" applyFont="1" applyFill="1" applyAlignment="1">
      <alignment horizontal="left" vertical="top" wrapText="1"/>
    </xf>
    <xf numFmtId="4" fontId="32" fillId="0" borderId="0" xfId="0" applyNumberFormat="1" applyFont="1" applyFill="1" applyAlignment="1">
      <alignment vertical="top" wrapText="1"/>
    </xf>
    <xf numFmtId="0" fontId="32" fillId="0" borderId="0" xfId="0" applyNumberFormat="1" applyFont="1" applyFill="1" applyBorder="1" applyAlignment="1">
      <alignment horizontal="left" vertical="top" wrapText="1"/>
    </xf>
    <xf numFmtId="2" fontId="51" fillId="0" borderId="0" xfId="0" applyFont="1" applyFill="1" applyBorder="1" applyAlignment="1">
      <alignment horizontal="left" vertical="top" wrapText="1"/>
    </xf>
    <xf numFmtId="2" fontId="51" fillId="0" borderId="0" xfId="0" applyFont="1" applyFill="1" applyAlignment="1">
      <alignment horizontal="right" wrapText="1"/>
    </xf>
    <xf numFmtId="0" fontId="9" fillId="0" borderId="0" xfId="0" applyNumberFormat="1" applyFont="1" applyFill="1" applyAlignment="1">
      <alignment horizontal="justify"/>
    </xf>
    <xf numFmtId="2" fontId="51" fillId="0" borderId="0" xfId="0" applyNumberFormat="1" applyFont="1" applyFill="1" applyAlignment="1">
      <alignment horizontal="left" vertical="top"/>
    </xf>
    <xf numFmtId="1" fontId="51" fillId="0" borderId="0" xfId="0" applyNumberFormat="1" applyFont="1" applyFill="1" applyAlignment="1">
      <alignment horizontal="left" vertical="top" wrapText="1"/>
    </xf>
    <xf numFmtId="1" fontId="51" fillId="0" borderId="0" xfId="0" applyNumberFormat="1" applyFont="1" applyFill="1" applyAlignment="1">
      <alignment horizontal="left" wrapText="1"/>
    </xf>
    <xf numFmtId="2" fontId="51" fillId="0" borderId="0" xfId="0" applyNumberFormat="1" applyFont="1" applyFill="1" applyBorder="1" applyAlignment="1">
      <alignment horizontal="left" vertical="top"/>
    </xf>
    <xf numFmtId="2" fontId="51" fillId="0" borderId="0" xfId="0" applyFont="1" applyBorder="1">
      <alignment wrapText="1"/>
    </xf>
    <xf numFmtId="2" fontId="51" fillId="0" borderId="0" xfId="0" applyNumberFormat="1" applyFont="1" applyAlignment="1">
      <alignment horizontal="left" vertical="top"/>
    </xf>
    <xf numFmtId="168" fontId="48" fillId="2" borderId="1" xfId="0" applyNumberFormat="1" applyFont="1" applyFill="1" applyBorder="1">
      <alignment wrapText="1"/>
    </xf>
    <xf numFmtId="168" fontId="32" fillId="0" borderId="0" xfId="0" applyNumberFormat="1" applyFont="1" applyFill="1" applyProtection="1">
      <alignment wrapText="1"/>
      <protection locked="0"/>
    </xf>
    <xf numFmtId="168" fontId="32" fillId="2" borderId="0" xfId="0" applyNumberFormat="1" applyFont="1" applyFill="1" applyProtection="1">
      <alignment wrapText="1"/>
      <protection locked="0"/>
    </xf>
    <xf numFmtId="2" fontId="45" fillId="0" borderId="0" xfId="0" applyFont="1" applyFill="1" applyBorder="1" applyAlignment="1" applyProtection="1">
      <alignment horizontal="right" vertical="top" wrapText="1"/>
    </xf>
    <xf numFmtId="2" fontId="40" fillId="0" borderId="0" xfId="0" applyFont="1" applyFill="1" applyAlignment="1">
      <alignment horizontal="left" vertical="top" wrapText="1"/>
    </xf>
    <xf numFmtId="2" fontId="9" fillId="0" borderId="0" xfId="0" applyFont="1" applyFill="1" applyAlignment="1">
      <alignment horizontal="justify" vertical="distributed"/>
    </xf>
    <xf numFmtId="2" fontId="9" fillId="0" borderId="0" xfId="0" applyFont="1" applyFill="1" applyAlignment="1">
      <alignment horizontal="justify" vertical="center"/>
    </xf>
    <xf numFmtId="2" fontId="56" fillId="0" borderId="0" xfId="0" applyFont="1" applyFill="1" applyAlignment="1"/>
    <xf numFmtId="2" fontId="57" fillId="0" borderId="0" xfId="0" applyFont="1" applyFill="1" applyAlignment="1">
      <alignment horizontal="left" vertical="top" wrapText="1"/>
    </xf>
    <xf numFmtId="2" fontId="32" fillId="0" borderId="4" xfId="0" applyFont="1" applyFill="1" applyBorder="1" applyAlignment="1">
      <alignment horizontal="right"/>
    </xf>
    <xf numFmtId="2" fontId="32" fillId="0" borderId="0" xfId="0" applyFont="1" applyFill="1" applyAlignment="1">
      <alignment vertical="top"/>
    </xf>
    <xf numFmtId="2" fontId="32" fillId="0" borderId="0" xfId="0" applyFont="1" applyFill="1" applyAlignment="1">
      <alignment wrapText="1"/>
    </xf>
    <xf numFmtId="2" fontId="32" fillId="0" borderId="4" xfId="0" applyFont="1" applyFill="1" applyBorder="1" applyAlignment="1">
      <alignment vertical="top" wrapText="1"/>
    </xf>
    <xf numFmtId="2" fontId="56" fillId="0" borderId="0" xfId="0" applyFont="1" applyFill="1" applyAlignment="1">
      <alignment wrapText="1"/>
    </xf>
    <xf numFmtId="2" fontId="39" fillId="0" borderId="0" xfId="0" applyFont="1" applyFill="1" applyAlignment="1"/>
    <xf numFmtId="2" fontId="56" fillId="0" borderId="2" xfId="0" applyFont="1" applyFill="1" applyBorder="1" applyAlignment="1"/>
    <xf numFmtId="2" fontId="56" fillId="0" borderId="5" xfId="0" applyFont="1" applyFill="1" applyBorder="1" applyAlignment="1"/>
    <xf numFmtId="2" fontId="32" fillId="0" borderId="0" xfId="0" applyFont="1" applyFill="1" applyBorder="1" applyAlignment="1">
      <alignment horizontal="justify" vertical="top" wrapText="1"/>
    </xf>
    <xf numFmtId="2" fontId="32" fillId="0" borderId="6" xfId="0" applyFont="1" applyFill="1" applyBorder="1" applyAlignment="1">
      <alignment horizontal="left" vertical="top" wrapText="1"/>
    </xf>
    <xf numFmtId="1" fontId="32" fillId="0" borderId="0" xfId="0" applyNumberFormat="1" applyFont="1" applyFill="1" applyAlignment="1" applyProtection="1">
      <alignment horizontal="left"/>
      <protection locked="0"/>
    </xf>
    <xf numFmtId="2" fontId="32" fillId="0" borderId="4" xfId="0" applyFont="1" applyFill="1" applyBorder="1" applyAlignment="1">
      <alignment wrapText="1"/>
    </xf>
    <xf numFmtId="0" fontId="32" fillId="0" borderId="0" xfId="7" applyFont="1" applyFill="1" applyBorder="1" applyAlignment="1" applyProtection="1">
      <alignment horizontal="left" vertical="top" wrapText="1"/>
    </xf>
    <xf numFmtId="0" fontId="32" fillId="0" borderId="0" xfId="7" applyNumberFormat="1" applyFont="1" applyFill="1" applyBorder="1" applyAlignment="1" applyProtection="1">
      <alignment horizontal="left" vertical="top" wrapText="1"/>
    </xf>
    <xf numFmtId="49" fontId="32" fillId="0" borderId="0" xfId="0" applyNumberFormat="1" applyFont="1" applyFill="1" applyAlignment="1"/>
    <xf numFmtId="2" fontId="32" fillId="0" borderId="5" xfId="0" applyFont="1" applyFill="1" applyBorder="1" applyAlignment="1"/>
    <xf numFmtId="2" fontId="56" fillId="0" borderId="0" xfId="0" applyFont="1" applyFill="1" applyAlignment="1">
      <alignment vertical="top"/>
    </xf>
    <xf numFmtId="2" fontId="62" fillId="0" borderId="0" xfId="0" applyFont="1" applyFill="1" applyAlignment="1">
      <alignment vertical="top" wrapText="1"/>
    </xf>
    <xf numFmtId="2" fontId="62" fillId="0" borderId="0" xfId="0" applyFont="1" applyFill="1" applyAlignment="1">
      <alignment wrapText="1"/>
    </xf>
    <xf numFmtId="2" fontId="32" fillId="0" borderId="0" xfId="0" quotePrefix="1" applyFont="1" applyFill="1" applyAlignment="1">
      <alignment vertical="top" wrapText="1"/>
    </xf>
    <xf numFmtId="2" fontId="32" fillId="0" borderId="5" xfId="0" applyFont="1" applyFill="1" applyBorder="1" applyAlignment="1">
      <alignment vertical="top" wrapText="1"/>
    </xf>
    <xf numFmtId="2" fontId="32" fillId="0" borderId="0" xfId="0" applyFont="1" applyFill="1" applyBorder="1" applyAlignment="1" applyProtection="1">
      <alignment horizontal="right" vertical="top" wrapText="1"/>
    </xf>
    <xf numFmtId="2" fontId="45" fillId="0" borderId="0" xfId="0" applyFont="1" applyFill="1" applyBorder="1" applyAlignment="1" applyProtection="1">
      <alignment horizontal="right" vertical="top"/>
    </xf>
    <xf numFmtId="1" fontId="14" fillId="2" borderId="1" xfId="0" applyNumberFormat="1" applyFont="1" applyFill="1" applyBorder="1" applyAlignment="1">
      <alignment horizontal="right"/>
    </xf>
    <xf numFmtId="2" fontId="14" fillId="2" borderId="1" xfId="0" applyFont="1" applyFill="1" applyBorder="1" applyAlignment="1"/>
    <xf numFmtId="2" fontId="14" fillId="2" borderId="1" xfId="0" applyFont="1" applyFill="1" applyBorder="1" applyAlignment="1">
      <alignment horizontal="left"/>
    </xf>
    <xf numFmtId="168" fontId="14" fillId="2" borderId="1" xfId="0" applyNumberFormat="1" applyFont="1" applyFill="1" applyBorder="1" applyAlignment="1">
      <alignment horizontal="right"/>
    </xf>
    <xf numFmtId="168" fontId="14" fillId="2" borderId="1" xfId="0" applyNumberFormat="1" applyFont="1" applyFill="1" applyBorder="1" applyAlignment="1">
      <alignment horizontal="right" vertical="top"/>
    </xf>
    <xf numFmtId="168" fontId="48" fillId="2" borderId="1" xfId="0" applyNumberFormat="1" applyFont="1" applyFill="1" applyBorder="1" applyAlignment="1">
      <alignment horizontal="right"/>
    </xf>
    <xf numFmtId="1" fontId="48" fillId="2" borderId="9" xfId="0" applyNumberFormat="1" applyFont="1" applyFill="1" applyBorder="1" applyAlignment="1">
      <alignment horizontal="right"/>
    </xf>
    <xf numFmtId="2" fontId="48" fillId="2" borderId="9" xfId="0" applyFont="1" applyFill="1" applyBorder="1" applyAlignment="1"/>
    <xf numFmtId="2" fontId="48" fillId="2" borderId="9" xfId="0" applyFont="1" applyFill="1" applyBorder="1" applyAlignment="1">
      <alignment horizontal="left"/>
    </xf>
    <xf numFmtId="168" fontId="48" fillId="2" borderId="9" xfId="0" applyNumberFormat="1" applyFont="1" applyFill="1" applyBorder="1" applyAlignment="1">
      <alignment horizontal="right"/>
    </xf>
    <xf numFmtId="168" fontId="48" fillId="2" borderId="9" xfId="0" applyNumberFormat="1" applyFont="1" applyFill="1" applyBorder="1" applyAlignment="1">
      <alignment horizontal="right" vertical="top"/>
    </xf>
    <xf numFmtId="2" fontId="56" fillId="0" borderId="0" xfId="0" applyFont="1" applyFill="1" applyBorder="1" applyAlignment="1">
      <alignment vertical="top" wrapText="1"/>
    </xf>
    <xf numFmtId="1" fontId="14" fillId="2" borderId="1" xfId="0" applyNumberFormat="1" applyFont="1" applyFill="1" applyBorder="1" applyAlignment="1">
      <alignment horizontal="right" vertical="top"/>
    </xf>
    <xf numFmtId="1" fontId="14" fillId="2" borderId="1" xfId="0" applyNumberFormat="1" applyFont="1" applyFill="1" applyBorder="1" applyAlignment="1">
      <alignment horizontal="left"/>
    </xf>
    <xf numFmtId="3" fontId="14" fillId="2" borderId="1" xfId="0" applyNumberFormat="1" applyFont="1" applyFill="1" applyBorder="1" applyAlignment="1">
      <alignment horizontal="right"/>
    </xf>
    <xf numFmtId="1" fontId="49" fillId="0" borderId="0" xfId="0" applyNumberFormat="1" applyFont="1" applyFill="1" applyAlignment="1">
      <alignment horizontal="right"/>
    </xf>
    <xf numFmtId="1" fontId="48" fillId="2" borderId="1" xfId="0" applyNumberFormat="1" applyFont="1" applyFill="1" applyBorder="1" applyAlignment="1">
      <alignment horizontal="right" vertical="top"/>
    </xf>
    <xf numFmtId="1" fontId="48" fillId="2" borderId="1" xfId="0" applyNumberFormat="1" applyFont="1" applyFill="1" applyBorder="1" applyAlignment="1">
      <alignment horizontal="left"/>
    </xf>
    <xf numFmtId="3" fontId="48" fillId="2" borderId="1" xfId="0" applyNumberFormat="1" applyFont="1" applyFill="1" applyBorder="1" applyAlignment="1">
      <alignment horizontal="right"/>
    </xf>
    <xf numFmtId="168" fontId="32" fillId="2" borderId="0" xfId="0" applyNumberFormat="1" applyFont="1" applyFill="1" applyAlignment="1" applyProtection="1">
      <alignment horizontal="right"/>
      <protection locked="0"/>
    </xf>
    <xf numFmtId="2" fontId="56" fillId="0" borderId="0" xfId="0" applyFont="1" applyFill="1" applyAlignment="1">
      <alignment horizontal="center" vertical="top" wrapText="1"/>
    </xf>
    <xf numFmtId="2" fontId="56" fillId="0" borderId="0" xfId="0" applyFont="1" applyAlignment="1">
      <alignment horizontal="center"/>
    </xf>
    <xf numFmtId="170" fontId="4" fillId="0" borderId="0" xfId="13" applyNumberFormat="1" applyFont="1" applyFill="1" applyBorder="1" applyAlignment="1" applyProtection="1">
      <alignment horizontal="center"/>
    </xf>
    <xf numFmtId="170" fontId="32" fillId="0" borderId="0" xfId="13" applyNumberFormat="1" applyFont="1" applyFill="1" applyBorder="1" applyAlignment="1" applyProtection="1">
      <alignment horizontal="center"/>
    </xf>
    <xf numFmtId="170" fontId="48" fillId="2" borderId="9" xfId="13" applyNumberFormat="1" applyFont="1" applyFill="1" applyBorder="1" applyAlignment="1" applyProtection="1">
      <alignment horizontal="center"/>
    </xf>
    <xf numFmtId="170" fontId="14" fillId="2" borderId="1" xfId="13" applyNumberFormat="1" applyFont="1" applyFill="1" applyBorder="1" applyAlignment="1" applyProtection="1">
      <alignment horizontal="center"/>
    </xf>
    <xf numFmtId="2" fontId="32" fillId="0" borderId="0" xfId="0" applyFont="1" applyFill="1" applyAlignment="1">
      <alignment horizontal="center"/>
    </xf>
    <xf numFmtId="2" fontId="32" fillId="0" borderId="2" xfId="0" applyFont="1" applyFill="1" applyBorder="1" applyAlignment="1">
      <alignment horizontal="center"/>
    </xf>
    <xf numFmtId="1" fontId="32" fillId="0" borderId="0" xfId="0" applyNumberFormat="1" applyFont="1" applyFill="1" applyAlignment="1">
      <alignment horizontal="center"/>
    </xf>
    <xf numFmtId="170" fontId="32" fillId="0" borderId="4" xfId="13" applyNumberFormat="1" applyFont="1" applyFill="1" applyBorder="1" applyAlignment="1" applyProtection="1">
      <alignment horizontal="center"/>
    </xf>
    <xf numFmtId="3" fontId="14" fillId="2" borderId="1" xfId="0" applyNumberFormat="1" applyFont="1" applyFill="1" applyBorder="1" applyAlignment="1">
      <alignment horizontal="center"/>
    </xf>
    <xf numFmtId="170" fontId="45" fillId="0" borderId="0" xfId="13" applyNumberFormat="1" applyFont="1" applyFill="1" applyBorder="1" applyAlignment="1" applyProtection="1">
      <alignment horizontal="center"/>
    </xf>
    <xf numFmtId="3" fontId="32" fillId="0" borderId="0" xfId="0" applyNumberFormat="1" applyFont="1" applyFill="1" applyBorder="1" applyAlignment="1">
      <alignment horizontal="center"/>
    </xf>
    <xf numFmtId="3" fontId="32" fillId="0" borderId="0" xfId="0" applyNumberFormat="1" applyFont="1" applyAlignment="1">
      <alignment horizontal="center"/>
    </xf>
    <xf numFmtId="4" fontId="32" fillId="0" borderId="0" xfId="0" applyNumberFormat="1" applyFont="1" applyAlignment="1">
      <alignment horizontal="center"/>
    </xf>
    <xf numFmtId="0" fontId="32" fillId="0" borderId="0" xfId="2" applyFont="1" applyFill="1" applyAlignment="1">
      <alignment horizontal="center" wrapText="1"/>
    </xf>
    <xf numFmtId="1" fontId="32" fillId="0" borderId="0" xfId="0" applyNumberFormat="1" applyFont="1" applyAlignment="1">
      <alignment horizontal="center"/>
    </xf>
    <xf numFmtId="1" fontId="51" fillId="0" borderId="0" xfId="0" applyNumberFormat="1" applyFont="1" applyAlignment="1">
      <alignment horizontal="center"/>
    </xf>
    <xf numFmtId="171" fontId="56" fillId="0" borderId="0" xfId="13" applyNumberFormat="1" applyFont="1" applyAlignment="1">
      <alignment horizontal="center"/>
    </xf>
    <xf numFmtId="2" fontId="56" fillId="0" borderId="2" xfId="0" applyFont="1" applyBorder="1" applyAlignment="1">
      <alignment horizontal="center"/>
    </xf>
    <xf numFmtId="1" fontId="56" fillId="0" borderId="0" xfId="0" applyNumberFormat="1" applyFont="1" applyAlignment="1">
      <alignment horizontal="center"/>
    </xf>
    <xf numFmtId="1" fontId="56" fillId="0" borderId="0" xfId="13" applyNumberFormat="1" applyFont="1" applyAlignment="1">
      <alignment horizontal="center"/>
    </xf>
    <xf numFmtId="1" fontId="56" fillId="0" borderId="2" xfId="0" applyNumberFormat="1" applyFont="1" applyBorder="1" applyAlignment="1">
      <alignment horizontal="center"/>
    </xf>
    <xf numFmtId="2" fontId="32" fillId="0" borderId="0" xfId="0" applyNumberFormat="1" applyFont="1" applyBorder="1" applyAlignment="1">
      <alignment horizontal="center"/>
    </xf>
    <xf numFmtId="2" fontId="32" fillId="0" borderId="2" xfId="0" applyNumberFormat="1" applyFont="1" applyBorder="1" applyAlignment="1">
      <alignment horizontal="center"/>
    </xf>
    <xf numFmtId="2" fontId="56" fillId="0" borderId="5" xfId="0" applyFont="1" applyBorder="1" applyAlignment="1">
      <alignment horizontal="center"/>
    </xf>
    <xf numFmtId="1" fontId="32" fillId="0" borderId="0" xfId="0" applyNumberFormat="1" applyFont="1" applyBorder="1" applyAlignment="1">
      <alignment horizontal="center" wrapText="1"/>
    </xf>
    <xf numFmtId="1" fontId="32" fillId="0" borderId="6" xfId="0" applyNumberFormat="1" applyFont="1" applyBorder="1" applyAlignment="1">
      <alignment horizontal="center" wrapText="1"/>
    </xf>
    <xf numFmtId="3" fontId="32" fillId="0" borderId="0" xfId="0" applyNumberFormat="1" applyFont="1" applyBorder="1" applyAlignment="1">
      <alignment horizontal="center" wrapText="1"/>
    </xf>
    <xf numFmtId="2" fontId="32" fillId="0" borderId="0" xfId="0" applyFont="1" applyFill="1" applyBorder="1" applyAlignment="1" applyProtection="1">
      <alignment horizontal="center"/>
    </xf>
    <xf numFmtId="1" fontId="32" fillId="0" borderId="0" xfId="0" applyNumberFormat="1" applyFont="1" applyBorder="1" applyAlignment="1" applyProtection="1">
      <alignment horizontal="center"/>
    </xf>
    <xf numFmtId="1" fontId="32" fillId="0" borderId="0" xfId="0" applyNumberFormat="1" applyFont="1" applyBorder="1" applyAlignment="1">
      <alignment horizontal="center"/>
    </xf>
    <xf numFmtId="2" fontId="45" fillId="0" borderId="0" xfId="0" applyFont="1" applyFill="1" applyAlignment="1">
      <alignment horizontal="center" vertical="top"/>
    </xf>
    <xf numFmtId="49" fontId="32" fillId="0" borderId="0" xfId="0" applyNumberFormat="1" applyFont="1" applyAlignment="1">
      <alignment horizontal="center"/>
    </xf>
    <xf numFmtId="171" fontId="32" fillId="0" borderId="5" xfId="13" applyNumberFormat="1" applyFont="1" applyBorder="1" applyAlignment="1">
      <alignment horizontal="center"/>
    </xf>
    <xf numFmtId="171" fontId="32" fillId="0" borderId="0" xfId="13" applyNumberFormat="1" applyFont="1" applyBorder="1" applyAlignment="1">
      <alignment horizontal="center"/>
    </xf>
    <xf numFmtId="171" fontId="32" fillId="0" borderId="0" xfId="13" applyNumberFormat="1" applyFont="1" applyAlignment="1">
      <alignment horizontal="center"/>
    </xf>
    <xf numFmtId="2" fontId="32" fillId="0" borderId="0" xfId="0" applyFont="1" applyFill="1" applyBorder="1" applyAlignment="1">
      <alignment horizontal="center"/>
    </xf>
    <xf numFmtId="2" fontId="32" fillId="0" borderId="5" xfId="0" applyFont="1" applyFill="1" applyBorder="1" applyAlignment="1">
      <alignment horizontal="center"/>
    </xf>
    <xf numFmtId="170" fontId="63" fillId="0" borderId="0" xfId="13" applyNumberFormat="1" applyFont="1" applyFill="1" applyBorder="1" applyAlignment="1" applyProtection="1">
      <alignment horizontal="center" vertical="top" wrapText="1"/>
    </xf>
    <xf numFmtId="3" fontId="48" fillId="2" borderId="1" xfId="0" applyNumberFormat="1" applyFont="1" applyFill="1" applyBorder="1" applyAlignment="1">
      <alignment horizontal="center"/>
    </xf>
    <xf numFmtId="3" fontId="32" fillId="0" borderId="5" xfId="0" applyNumberFormat="1" applyFont="1" applyBorder="1" applyAlignment="1">
      <alignment horizontal="center"/>
    </xf>
    <xf numFmtId="1" fontId="32" fillId="0" borderId="5" xfId="0" applyNumberFormat="1" applyFont="1" applyBorder="1" applyAlignment="1">
      <alignment horizontal="center" wrapText="1"/>
    </xf>
    <xf numFmtId="1" fontId="32" fillId="0" borderId="4" xfId="0" applyNumberFormat="1" applyFont="1" applyBorder="1" applyAlignment="1">
      <alignment horizontal="center" wrapText="1"/>
    </xf>
    <xf numFmtId="1" fontId="14" fillId="2" borderId="1" xfId="0" applyNumberFormat="1" applyFont="1" applyFill="1" applyBorder="1" applyAlignment="1">
      <alignment horizontal="center"/>
    </xf>
    <xf numFmtId="1" fontId="32" fillId="0" borderId="0" xfId="0" applyNumberFormat="1" applyFont="1" applyFill="1" applyBorder="1" applyAlignment="1" applyProtection="1">
      <alignment horizontal="center" vertical="top"/>
    </xf>
    <xf numFmtId="1" fontId="32" fillId="0" borderId="0" xfId="0" applyNumberFormat="1" applyFont="1" applyFill="1" applyBorder="1" applyAlignment="1" applyProtection="1">
      <alignment horizontal="center"/>
    </xf>
    <xf numFmtId="1" fontId="32" fillId="0" borderId="0" xfId="0" applyNumberFormat="1" applyFont="1" applyFill="1" applyBorder="1" applyAlignment="1">
      <alignment horizontal="center"/>
    </xf>
    <xf numFmtId="174" fontId="32" fillId="0" borderId="0" xfId="0" applyNumberFormat="1" applyFont="1" applyAlignment="1">
      <alignment horizontal="center"/>
    </xf>
    <xf numFmtId="175" fontId="32" fillId="0" borderId="0" xfId="0" applyNumberFormat="1" applyFont="1" applyAlignment="1">
      <alignment horizontal="center"/>
    </xf>
    <xf numFmtId="2" fontId="30" fillId="0" borderId="0" xfId="0" applyFont="1" applyFill="1" applyBorder="1" applyAlignment="1"/>
    <xf numFmtId="49" fontId="4" fillId="0" borderId="0" xfId="0" applyNumberFormat="1" applyFont="1" applyFill="1" applyBorder="1" applyAlignment="1" applyProtection="1">
      <alignment vertical="top" wrapText="1"/>
    </xf>
    <xf numFmtId="2" fontId="30" fillId="0" borderId="0" xfId="0" applyFont="1" applyFill="1" applyAlignment="1">
      <alignment vertical="distributed"/>
    </xf>
    <xf numFmtId="2" fontId="30" fillId="0" borderId="0" xfId="0" applyFont="1" applyFill="1" applyAlignment="1">
      <alignment vertical="top"/>
    </xf>
    <xf numFmtId="49" fontId="10" fillId="0" borderId="0" xfId="0" applyNumberFormat="1" applyFont="1" applyFill="1" applyAlignment="1">
      <alignment vertical="distributed" wrapText="1" readingOrder="1"/>
    </xf>
    <xf numFmtId="2" fontId="30" fillId="0" borderId="0" xfId="0" applyFont="1" applyFill="1" applyAlignment="1">
      <alignment vertical="center"/>
    </xf>
    <xf numFmtId="2" fontId="30" fillId="0" borderId="0" xfId="0" applyFont="1" applyFill="1" applyAlignment="1"/>
    <xf numFmtId="2" fontId="4" fillId="0" borderId="0" xfId="0" applyFont="1" applyFill="1" applyAlignment="1">
      <alignment horizontal="left" vertical="top"/>
    </xf>
    <xf numFmtId="2" fontId="4" fillId="0" borderId="0" xfId="0" applyFont="1" applyFill="1" applyAlignment="1">
      <alignment horizontal="left" vertical="center"/>
    </xf>
    <xf numFmtId="2" fontId="4" fillId="0" borderId="0" xfId="0" applyFont="1" applyFill="1" applyBorder="1" applyAlignment="1">
      <alignment vertical="distributed" wrapText="1"/>
    </xf>
    <xf numFmtId="2" fontId="30" fillId="0" borderId="0" xfId="0" applyFont="1" applyFill="1" applyAlignment="1">
      <alignment horizontal="left" vertical="distributed"/>
    </xf>
    <xf numFmtId="2" fontId="30" fillId="0" borderId="0" xfId="0" applyFont="1" applyFill="1" applyBorder="1" applyAlignment="1">
      <alignment vertical="distributed"/>
    </xf>
    <xf numFmtId="2" fontId="4" fillId="0" borderId="0" xfId="0" applyFont="1" applyFill="1" applyBorder="1" applyAlignment="1">
      <alignment vertical="top" wrapText="1"/>
    </xf>
    <xf numFmtId="49" fontId="17" fillId="0" borderId="0" xfId="0" applyNumberFormat="1" applyFont="1" applyFill="1" applyAlignment="1">
      <alignment vertical="distributed"/>
    </xf>
    <xf numFmtId="49" fontId="18" fillId="0" borderId="0" xfId="0" applyNumberFormat="1" applyFont="1" applyFill="1" applyAlignment="1">
      <alignment vertical="distributed"/>
    </xf>
    <xf numFmtId="2" fontId="31" fillId="0" borderId="0" xfId="0" applyFont="1" applyFill="1" applyAlignment="1">
      <alignment vertical="distributed"/>
    </xf>
    <xf numFmtId="2" fontId="31" fillId="0" borderId="0" xfId="0" applyFont="1" applyFill="1" applyAlignment="1">
      <alignment vertical="top"/>
    </xf>
    <xf numFmtId="2" fontId="38" fillId="0" borderId="0" xfId="0" applyFont="1" applyFill="1" applyBorder="1" applyAlignment="1">
      <alignment vertical="top" wrapText="1"/>
    </xf>
    <xf numFmtId="49" fontId="30" fillId="0" borderId="0" xfId="0" applyNumberFormat="1" applyFont="1" applyFill="1" applyAlignment="1">
      <alignment vertical="distributed"/>
    </xf>
    <xf numFmtId="2" fontId="29" fillId="0" borderId="0" xfId="0" applyFont="1" applyFill="1" applyAlignment="1">
      <alignment vertical="distributed"/>
    </xf>
    <xf numFmtId="49" fontId="9" fillId="0" borderId="8" xfId="0" applyNumberFormat="1" applyFont="1" applyFill="1" applyBorder="1" applyAlignment="1">
      <alignment vertical="distributed"/>
    </xf>
    <xf numFmtId="49" fontId="9" fillId="0" borderId="14" xfId="0" applyNumberFormat="1" applyFont="1" applyFill="1" applyBorder="1" applyAlignment="1">
      <alignment vertical="distributed"/>
    </xf>
    <xf numFmtId="49" fontId="4" fillId="2" borderId="7" xfId="0" applyNumberFormat="1" applyFont="1" applyFill="1" applyBorder="1" applyAlignment="1">
      <alignment horizontal="center"/>
    </xf>
    <xf numFmtId="2" fontId="4" fillId="2" borderId="7" xfId="0" applyFont="1" applyFill="1" applyBorder="1" applyAlignment="1"/>
    <xf numFmtId="1" fontId="4" fillId="2" borderId="7" xfId="0" applyNumberFormat="1" applyFont="1" applyFill="1" applyBorder="1" applyAlignment="1">
      <alignment horizontal="center"/>
    </xf>
    <xf numFmtId="168" fontId="4" fillId="2" borderId="7" xfId="0" applyNumberFormat="1" applyFont="1" applyFill="1" applyBorder="1" applyAlignment="1">
      <alignment horizontal="center"/>
    </xf>
    <xf numFmtId="49" fontId="5" fillId="2" borderId="1" xfId="0" applyNumberFormat="1" applyFont="1" applyFill="1" applyBorder="1" applyAlignment="1">
      <alignment horizontal="center"/>
    </xf>
    <xf numFmtId="2" fontId="5" fillId="2" borderId="1" xfId="0" applyFont="1" applyFill="1" applyBorder="1" applyAlignment="1"/>
    <xf numFmtId="1"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49" fontId="5" fillId="2" borderId="1" xfId="0" applyNumberFormat="1" applyFont="1" applyFill="1" applyBorder="1" applyAlignment="1">
      <alignment horizontal="center" vertical="top"/>
    </xf>
    <xf numFmtId="2" fontId="5" fillId="2" borderId="1" xfId="0" applyFont="1" applyFill="1" applyBorder="1" applyAlignment="1">
      <alignment vertical="distributed"/>
    </xf>
    <xf numFmtId="168" fontId="30" fillId="2" borderId="0" xfId="0" applyNumberFormat="1" applyFont="1" applyFill="1" applyAlignment="1" applyProtection="1">
      <protection locked="0"/>
    </xf>
    <xf numFmtId="2" fontId="15" fillId="2" borderId="16" xfId="0" applyNumberFormat="1" applyFont="1" applyFill="1" applyBorder="1" applyAlignment="1">
      <alignment horizontal="center" vertical="top"/>
    </xf>
    <xf numFmtId="49" fontId="15" fillId="2" borderId="16" xfId="0" applyNumberFormat="1" applyFont="1" applyFill="1" applyBorder="1" applyAlignment="1">
      <alignment horizontal="justify" vertical="top" wrapText="1"/>
    </xf>
    <xf numFmtId="49" fontId="15" fillId="2" borderId="16" xfId="0" applyNumberFormat="1" applyFont="1" applyFill="1" applyBorder="1" applyAlignment="1">
      <alignment horizontal="center" vertical="top" wrapText="1"/>
    </xf>
    <xf numFmtId="4" fontId="15" fillId="2" borderId="16" xfId="0" applyNumberFormat="1" applyFont="1" applyFill="1" applyBorder="1" applyAlignment="1">
      <alignment horizontal="center"/>
    </xf>
    <xf numFmtId="0" fontId="15" fillId="2" borderId="16" xfId="0" applyNumberFormat="1" applyFont="1" applyFill="1" applyBorder="1" applyAlignment="1">
      <alignment horizontal="center"/>
    </xf>
    <xf numFmtId="2" fontId="32" fillId="0" borderId="3" xfId="0" applyFont="1" applyFill="1" applyBorder="1">
      <alignment wrapText="1"/>
    </xf>
    <xf numFmtId="2" fontId="32" fillId="0" borderId="3" xfId="0" applyNumberFormat="1" applyFont="1" applyFill="1" applyBorder="1" applyAlignment="1">
      <alignment horizontal="center" wrapText="1"/>
    </xf>
    <xf numFmtId="2" fontId="32" fillId="2" borderId="3" xfId="0" applyFont="1" applyFill="1" applyBorder="1" applyAlignment="1">
      <alignment horizontal="center" vertical="top" wrapText="1"/>
    </xf>
    <xf numFmtId="2" fontId="40" fillId="0" borderId="0" xfId="0" applyNumberFormat="1" applyFont="1" applyFill="1" applyBorder="1" applyAlignment="1">
      <alignment horizontal="center" vertical="top"/>
    </xf>
    <xf numFmtId="2" fontId="32" fillId="2" borderId="3" xfId="0" applyNumberFormat="1" applyFont="1" applyFill="1" applyBorder="1" applyAlignment="1">
      <alignment horizontal="center" vertical="top"/>
    </xf>
    <xf numFmtId="2" fontId="40" fillId="2" borderId="3" xfId="0" applyNumberFormat="1" applyFont="1" applyFill="1" applyBorder="1" applyAlignment="1">
      <alignment horizontal="center" vertical="top"/>
    </xf>
    <xf numFmtId="2" fontId="40" fillId="0" borderId="3" xfId="0" applyNumberFormat="1" applyFont="1" applyFill="1" applyBorder="1" applyAlignment="1">
      <alignment horizontal="center" vertical="top"/>
    </xf>
    <xf numFmtId="2" fontId="32" fillId="0" borderId="3" xfId="0" applyNumberFormat="1" applyFont="1" applyBorder="1" applyAlignment="1">
      <alignment horizontal="center" vertical="top" wrapText="1"/>
    </xf>
    <xf numFmtId="2" fontId="32" fillId="2" borderId="3" xfId="0" applyNumberFormat="1" applyFont="1" applyFill="1" applyBorder="1" applyAlignment="1">
      <alignment horizontal="center" vertical="top" wrapText="1"/>
    </xf>
    <xf numFmtId="2" fontId="45" fillId="0" borderId="3" xfId="0" applyFont="1" applyFill="1" applyBorder="1" applyAlignment="1" applyProtection="1">
      <alignment horizontal="center" vertical="distributed"/>
      <protection locked="0"/>
    </xf>
    <xf numFmtId="2" fontId="58" fillId="0" borderId="3" xfId="0" applyFont="1" applyBorder="1" applyAlignment="1" applyProtection="1">
      <alignment vertical="distributed"/>
      <protection locked="0"/>
    </xf>
    <xf numFmtId="2" fontId="32" fillId="0" borderId="3" xfId="0" applyFont="1" applyBorder="1" applyAlignment="1" applyProtection="1">
      <alignment vertical="distributed" wrapText="1"/>
      <protection locked="0"/>
    </xf>
    <xf numFmtId="2" fontId="32" fillId="0" borderId="3" xfId="0" applyFont="1" applyFill="1" applyBorder="1" applyAlignment="1" applyProtection="1">
      <alignment vertical="distributed" wrapText="1"/>
      <protection locked="0"/>
    </xf>
    <xf numFmtId="2" fontId="32" fillId="2" borderId="3" xfId="0" applyFont="1" applyFill="1" applyBorder="1" applyProtection="1">
      <alignment wrapText="1"/>
    </xf>
    <xf numFmtId="2" fontId="32" fillId="2" borderId="3" xfId="0" applyFont="1" applyFill="1" applyBorder="1" applyAlignment="1" applyProtection="1">
      <alignment horizontal="center" wrapText="1"/>
    </xf>
    <xf numFmtId="2" fontId="9" fillId="0" borderId="0" xfId="0" applyFont="1" applyFill="1" applyAlignment="1" applyProtection="1">
      <alignment vertical="distributed"/>
    </xf>
    <xf numFmtId="2" fontId="29" fillId="0" borderId="0" xfId="0" applyFont="1" applyAlignment="1" applyProtection="1">
      <alignment vertical="distributed"/>
    </xf>
    <xf numFmtId="2" fontId="9" fillId="0" borderId="0" xfId="0" applyFont="1" applyAlignment="1" applyProtection="1">
      <alignment vertical="distributed"/>
    </xf>
    <xf numFmtId="2" fontId="4" fillId="0" borderId="0" xfId="0" applyFont="1" applyAlignment="1">
      <alignment vertical="distributed"/>
    </xf>
    <xf numFmtId="2" fontId="0" fillId="0" borderId="0" xfId="0" applyAlignment="1">
      <alignment horizontal="center"/>
    </xf>
    <xf numFmtId="2" fontId="66" fillId="0" borderId="0" xfId="0" applyFont="1" applyAlignment="1"/>
    <xf numFmtId="2" fontId="0" fillId="0" borderId="0" xfId="0" applyNumberFormat="1" applyAlignment="1">
      <alignment horizontal="center"/>
    </xf>
    <xf numFmtId="2" fontId="0" fillId="0" borderId="0" xfId="0" applyAlignment="1"/>
    <xf numFmtId="2" fontId="58" fillId="2" borderId="3" xfId="0" applyFont="1" applyFill="1" applyBorder="1" applyAlignment="1">
      <alignment horizontal="center"/>
    </xf>
    <xf numFmtId="2" fontId="32" fillId="0" borderId="3" xfId="0" applyNumberFormat="1" applyFont="1" applyBorder="1" applyAlignment="1">
      <alignment horizontal="center" vertical="center" wrapText="1"/>
    </xf>
    <xf numFmtId="4" fontId="32" fillId="0" borderId="0" xfId="0" applyNumberFormat="1" applyFont="1" applyFill="1" applyBorder="1" applyAlignment="1">
      <alignment horizontal="center" vertical="top" wrapText="1"/>
    </xf>
    <xf numFmtId="2" fontId="32" fillId="0" borderId="3" xfId="0" applyFont="1" applyBorder="1" applyAlignment="1">
      <alignment horizontal="left" vertical="top" wrapText="1"/>
    </xf>
    <xf numFmtId="1" fontId="32" fillId="0" borderId="3" xfId="0" applyNumberFormat="1" applyFont="1" applyBorder="1" applyAlignment="1">
      <alignment horizontal="center" wrapText="1"/>
    </xf>
    <xf numFmtId="1" fontId="32" fillId="0" borderId="3" xfId="0" applyNumberFormat="1" applyFont="1" applyBorder="1" applyAlignment="1">
      <alignment horizontal="center" vertical="top" wrapText="1"/>
    </xf>
    <xf numFmtId="2" fontId="32" fillId="0" borderId="3" xfId="0" applyFont="1" applyFill="1" applyBorder="1" applyAlignment="1">
      <alignment horizontal="center" wrapText="1"/>
    </xf>
    <xf numFmtId="2" fontId="32" fillId="0" borderId="3" xfId="0" applyFont="1" applyFill="1" applyBorder="1" applyProtection="1">
      <alignment wrapText="1"/>
    </xf>
    <xf numFmtId="2" fontId="32" fillId="0" borderId="3" xfId="0" applyFont="1" applyFill="1" applyBorder="1" applyAlignment="1" applyProtection="1">
      <alignment horizontal="center" wrapText="1"/>
    </xf>
    <xf numFmtId="2" fontId="32" fillId="2" borderId="3" xfId="0" applyFont="1" applyFill="1" applyBorder="1" applyAlignment="1" applyProtection="1">
      <alignment vertical="distributed" wrapText="1"/>
      <protection locked="0"/>
    </xf>
    <xf numFmtId="1" fontId="32" fillId="2" borderId="3" xfId="0" applyNumberFormat="1" applyFont="1" applyFill="1" applyBorder="1" applyAlignment="1">
      <alignment horizontal="center" wrapText="1"/>
    </xf>
    <xf numFmtId="1" fontId="32" fillId="0" borderId="3" xfId="0" applyNumberFormat="1" applyFont="1" applyFill="1" applyBorder="1" applyAlignment="1">
      <alignment horizontal="center" wrapText="1"/>
    </xf>
    <xf numFmtId="1" fontId="32" fillId="2" borderId="3" xfId="0" applyNumberFormat="1" applyFont="1" applyFill="1" applyBorder="1" applyAlignment="1" applyProtection="1">
      <alignment horizontal="center" wrapText="1"/>
    </xf>
    <xf numFmtId="1" fontId="32" fillId="0" borderId="3" xfId="0" applyNumberFormat="1" applyFont="1" applyFill="1" applyBorder="1" applyAlignment="1" applyProtection="1">
      <alignment horizontal="center" wrapText="1"/>
    </xf>
    <xf numFmtId="2" fontId="29" fillId="0" borderId="0" xfId="0" applyFont="1" applyAlignment="1">
      <alignment wrapText="1"/>
    </xf>
    <xf numFmtId="2" fontId="29" fillId="0" borderId="0" xfId="0" applyFont="1" applyAlignment="1">
      <alignment horizontal="left" vertical="top" wrapText="1"/>
    </xf>
    <xf numFmtId="2" fontId="29" fillId="2" borderId="7" xfId="0" applyFont="1" applyFill="1" applyBorder="1" applyAlignment="1"/>
    <xf numFmtId="2" fontId="67" fillId="2" borderId="7" xfId="0" applyFont="1" applyFill="1" applyBorder="1" applyAlignment="1"/>
    <xf numFmtId="2" fontId="68" fillId="0" borderId="0" xfId="0" applyFont="1" applyAlignment="1">
      <alignment horizontal="center" vertical="top" wrapText="1"/>
    </xf>
    <xf numFmtId="2" fontId="9" fillId="0" borderId="0" xfId="0" applyFont="1" applyAlignment="1">
      <alignment vertical="distributed"/>
    </xf>
    <xf numFmtId="2" fontId="0" fillId="0" borderId="0" xfId="0" applyBorder="1" applyAlignment="1"/>
    <xf numFmtId="4" fontId="71" fillId="0" borderId="0" xfId="0" applyNumberFormat="1" applyFont="1" applyBorder="1" applyAlignment="1"/>
    <xf numFmtId="2" fontId="72" fillId="0" borderId="0" xfId="0" applyFont="1" applyBorder="1" applyAlignment="1"/>
    <xf numFmtId="2" fontId="73" fillId="0" borderId="0" xfId="0" applyFont="1" applyAlignment="1">
      <alignment vertical="top"/>
    </xf>
    <xf numFmtId="2" fontId="74" fillId="0" borderId="0" xfId="0" applyFont="1" applyAlignment="1">
      <alignment horizontal="left" vertical="center"/>
    </xf>
    <xf numFmtId="2" fontId="32" fillId="2" borderId="7" xfId="0" applyFont="1" applyFill="1" applyBorder="1">
      <alignment wrapText="1"/>
    </xf>
    <xf numFmtId="2" fontId="48" fillId="2" borderId="7" xfId="0" applyFont="1" applyFill="1" applyBorder="1" applyAlignment="1">
      <alignment horizontal="left" vertical="top"/>
    </xf>
    <xf numFmtId="2" fontId="48" fillId="0" borderId="0" xfId="0" applyFont="1" applyBorder="1">
      <alignment wrapText="1"/>
    </xf>
    <xf numFmtId="2" fontId="49" fillId="0" borderId="0" xfId="0" applyFont="1" applyBorder="1">
      <alignment wrapText="1"/>
    </xf>
    <xf numFmtId="168" fontId="49" fillId="0" borderId="0" xfId="0" applyNumberFormat="1" applyFont="1" applyBorder="1" applyAlignment="1">
      <alignment vertical="top"/>
    </xf>
    <xf numFmtId="2" fontId="49" fillId="0" borderId="0" xfId="0" applyFont="1" applyBorder="1" applyAlignment="1">
      <alignment vertical="distributed"/>
    </xf>
    <xf numFmtId="168" fontId="49" fillId="0" borderId="0" xfId="0" applyNumberFormat="1" applyFont="1" applyBorder="1">
      <alignment wrapText="1"/>
    </xf>
    <xf numFmtId="2" fontId="4" fillId="2" borderId="1" xfId="0" applyFont="1" applyFill="1" applyBorder="1" applyAlignment="1" applyProtection="1">
      <alignment horizontal="right" vertical="top"/>
    </xf>
    <xf numFmtId="2" fontId="14" fillId="2" borderId="1" xfId="0" applyFont="1" applyFill="1" applyBorder="1" applyAlignment="1" applyProtection="1">
      <alignment horizontal="left" vertical="top" wrapText="1"/>
    </xf>
    <xf numFmtId="2" fontId="14" fillId="2" borderId="1" xfId="0" applyFont="1" applyFill="1" applyBorder="1" applyAlignment="1" applyProtection="1">
      <alignment horizontal="center"/>
    </xf>
    <xf numFmtId="4" fontId="14" fillId="2" borderId="1" xfId="0" applyNumberFormat="1" applyFont="1" applyFill="1" applyBorder="1" applyAlignment="1" applyProtection="1">
      <alignment horizontal="right"/>
    </xf>
    <xf numFmtId="168" fontId="14" fillId="2" borderId="1" xfId="0" applyNumberFormat="1" applyFont="1" applyFill="1" applyBorder="1" applyAlignment="1" applyProtection="1">
      <alignment horizontal="right"/>
    </xf>
    <xf numFmtId="2" fontId="49" fillId="0" borderId="0" xfId="0" applyFont="1" applyFill="1" applyBorder="1">
      <alignment wrapText="1"/>
    </xf>
    <xf numFmtId="2" fontId="48" fillId="0" borderId="0" xfId="0" applyFont="1" applyFill="1" applyBorder="1">
      <alignment wrapText="1"/>
    </xf>
    <xf numFmtId="49" fontId="25" fillId="2" borderId="1" xfId="0" applyNumberFormat="1" applyFont="1" applyFill="1" applyBorder="1" applyAlignment="1" applyProtection="1">
      <alignment horizontal="center" vertical="top"/>
    </xf>
    <xf numFmtId="2" fontId="25" fillId="2" borderId="1" xfId="0" applyFont="1" applyFill="1" applyBorder="1" applyAlignment="1" applyProtection="1">
      <alignment vertical="distributed"/>
    </xf>
    <xf numFmtId="1" fontId="14" fillId="2" borderId="1" xfId="0" applyNumberFormat="1" applyFont="1" applyFill="1" applyBorder="1" applyAlignment="1" applyProtection="1">
      <alignment horizontal="center"/>
    </xf>
    <xf numFmtId="2" fontId="14" fillId="2" borderId="1" xfId="0" applyNumberFormat="1" applyFont="1" applyFill="1" applyBorder="1" applyAlignment="1" applyProtection="1">
      <alignment horizontal="center"/>
    </xf>
    <xf numFmtId="168" fontId="14" fillId="2" borderId="1" xfId="0" applyNumberFormat="1" applyFont="1" applyFill="1" applyBorder="1" applyAlignment="1" applyProtection="1">
      <alignment horizontal="center"/>
    </xf>
    <xf numFmtId="2" fontId="32" fillId="0" borderId="0" xfId="0" applyFont="1" applyAlignment="1" applyProtection="1"/>
    <xf numFmtId="1" fontId="48" fillId="2" borderId="10" xfId="0" applyNumberFormat="1" applyFont="1" applyFill="1" applyBorder="1" applyAlignment="1" applyProtection="1">
      <alignment horizontal="center" vertical="top"/>
    </xf>
    <xf numFmtId="2" fontId="48" fillId="2" borderId="7" xfId="0" applyFont="1" applyFill="1" applyBorder="1" applyAlignment="1" applyProtection="1">
      <alignment horizontal="left" vertical="top" wrapText="1"/>
    </xf>
    <xf numFmtId="4" fontId="49" fillId="2" borderId="11" xfId="0" applyNumberFormat="1" applyFont="1" applyFill="1" applyBorder="1" applyAlignment="1" applyProtection="1">
      <alignment horizontal="right"/>
    </xf>
    <xf numFmtId="2" fontId="49" fillId="0" borderId="0" xfId="0" applyFont="1" applyBorder="1" applyAlignment="1" applyProtection="1"/>
    <xf numFmtId="2" fontId="48" fillId="2" borderId="10" xfId="0" applyFont="1" applyFill="1" applyBorder="1" applyAlignment="1" applyProtection="1">
      <alignment horizontal="center" vertical="top"/>
    </xf>
    <xf numFmtId="2" fontId="29" fillId="0" borderId="0" xfId="0" applyFont="1" applyFill="1" applyBorder="1" applyAlignment="1"/>
    <xf numFmtId="2" fontId="29" fillId="0" borderId="0" xfId="0" applyFont="1" applyFill="1" applyBorder="1" applyAlignment="1">
      <alignment horizontal="left" vertical="top" wrapText="1"/>
    </xf>
    <xf numFmtId="4" fontId="49" fillId="0" borderId="0" xfId="0" applyNumberFormat="1" applyFont="1" applyFill="1" applyBorder="1" applyAlignment="1" applyProtection="1">
      <alignment horizontal="right"/>
    </xf>
    <xf numFmtId="2" fontId="5" fillId="0" borderId="0" xfId="0" applyFont="1" applyFill="1" applyBorder="1" applyAlignment="1"/>
    <xf numFmtId="2" fontId="29" fillId="0" borderId="0" xfId="0" applyFont="1" applyFill="1" applyBorder="1" applyAlignment="1">
      <alignment vertical="top"/>
    </xf>
    <xf numFmtId="2" fontId="32" fillId="0" borderId="0" xfId="0" applyFont="1" applyFill="1" applyBorder="1" applyAlignment="1" applyProtection="1"/>
    <xf numFmtId="168" fontId="45" fillId="0" borderId="0" xfId="14" applyNumberFormat="1" applyFont="1" applyFill="1" applyAlignment="1">
      <alignment horizontal="right"/>
    </xf>
    <xf numFmtId="2" fontId="49" fillId="0" borderId="2" xfId="0" applyFont="1" applyBorder="1">
      <alignment wrapText="1"/>
    </xf>
    <xf numFmtId="2" fontId="49" fillId="0" borderId="2" xfId="0" applyFont="1" applyBorder="1" applyAlignment="1">
      <alignment vertical="distributed"/>
    </xf>
    <xf numFmtId="168" fontId="49" fillId="0" borderId="2" xfId="0" applyNumberFormat="1" applyFont="1" applyBorder="1" applyAlignment="1">
      <alignment vertical="top"/>
    </xf>
    <xf numFmtId="2" fontId="75" fillId="0" borderId="2" xfId="0" applyFont="1" applyBorder="1" applyAlignment="1">
      <alignment vertical="distributed"/>
    </xf>
    <xf numFmtId="2" fontId="8" fillId="0" borderId="0" xfId="0" applyFont="1" applyFill="1" applyBorder="1" applyAlignment="1"/>
    <xf numFmtId="168" fontId="9" fillId="0" borderId="0" xfId="4" applyNumberFormat="1" applyFont="1" applyFill="1" applyBorder="1" applyAlignment="1">
      <alignment horizontal="right"/>
    </xf>
    <xf numFmtId="2" fontId="9" fillId="0" borderId="0" xfId="0" quotePrefix="1" applyFont="1" applyFill="1" applyBorder="1" applyAlignment="1">
      <alignment horizontal="left" vertical="top" wrapText="1"/>
    </xf>
    <xf numFmtId="168" fontId="32" fillId="0" borderId="0" xfId="0" applyNumberFormat="1" applyFont="1" applyFill="1" applyBorder="1" applyAlignment="1"/>
    <xf numFmtId="4" fontId="8" fillId="0" borderId="0" xfId="5" applyNumberFormat="1" applyFont="1" applyFill="1" applyBorder="1" applyAlignment="1"/>
    <xf numFmtId="2" fontId="9" fillId="0" borderId="0" xfId="0" applyFont="1" applyFill="1" applyBorder="1" applyAlignment="1"/>
    <xf numFmtId="0" fontId="9" fillId="0" borderId="0" xfId="0" applyNumberFormat="1" applyFont="1" applyFill="1" applyBorder="1" applyAlignment="1">
      <alignment vertical="top" readingOrder="1"/>
    </xf>
    <xf numFmtId="168" fontId="15" fillId="0" borderId="0" xfId="4" applyNumberFormat="1" applyFont="1" applyFill="1" applyBorder="1" applyAlignment="1">
      <alignment horizontal="right"/>
    </xf>
    <xf numFmtId="4" fontId="9" fillId="0" borderId="0" xfId="0" applyNumberFormat="1" applyFont="1" applyFill="1" applyBorder="1" applyAlignment="1">
      <alignment horizontal="right"/>
    </xf>
    <xf numFmtId="4" fontId="8" fillId="0" borderId="0" xfId="12" applyNumberFormat="1" applyFont="1" applyFill="1" applyBorder="1" applyAlignment="1" applyProtection="1">
      <alignment horizontal="right"/>
      <protection locked="0"/>
    </xf>
    <xf numFmtId="1" fontId="14" fillId="2" borderId="7" xfId="0" applyNumberFormat="1" applyFont="1" applyFill="1" applyBorder="1" applyAlignment="1" applyProtection="1">
      <alignment horizontal="right" vertical="top"/>
    </xf>
    <xf numFmtId="2" fontId="14" fillId="2" borderId="7" xfId="0" applyFont="1" applyFill="1" applyBorder="1" applyAlignment="1" applyProtection="1">
      <alignment vertical="top"/>
    </xf>
    <xf numFmtId="2" fontId="14" fillId="2" borderId="7" xfId="0" applyFont="1" applyFill="1" applyBorder="1" applyAlignment="1" applyProtection="1">
      <alignment horizontal="left" vertical="top"/>
    </xf>
    <xf numFmtId="2" fontId="14" fillId="2" borderId="7" xfId="0" applyFont="1" applyFill="1" applyBorder="1" applyAlignment="1" applyProtection="1">
      <alignment horizontal="center" vertical="top"/>
    </xf>
    <xf numFmtId="168" fontId="14" fillId="2" borderId="7" xfId="0" applyNumberFormat="1" applyFont="1" applyFill="1" applyBorder="1" applyAlignment="1" applyProtection="1">
      <alignment vertical="top"/>
    </xf>
    <xf numFmtId="2" fontId="14" fillId="0" borderId="0" xfId="0" applyFont="1" applyFill="1" applyAlignment="1" applyProtection="1">
      <alignment vertical="top"/>
    </xf>
    <xf numFmtId="1" fontId="48" fillId="0" borderId="9" xfId="0" applyNumberFormat="1" applyFont="1" applyFill="1" applyBorder="1" applyAlignment="1">
      <alignment horizontal="right"/>
    </xf>
    <xf numFmtId="2" fontId="48" fillId="0" borderId="9" xfId="0" applyFont="1" applyFill="1" applyBorder="1" applyAlignment="1"/>
    <xf numFmtId="2" fontId="48" fillId="0" borderId="9" xfId="0" applyFont="1" applyFill="1" applyBorder="1" applyAlignment="1">
      <alignment horizontal="left"/>
    </xf>
    <xf numFmtId="170" fontId="48" fillId="0" borderId="9" xfId="13" applyNumberFormat="1" applyFont="1" applyFill="1" applyBorder="1" applyAlignment="1" applyProtection="1">
      <alignment horizontal="center"/>
    </xf>
    <xf numFmtId="168" fontId="48" fillId="0" borderId="9" xfId="0" applyNumberFormat="1" applyFont="1" applyFill="1" applyBorder="1" applyAlignment="1">
      <alignment horizontal="right"/>
    </xf>
    <xf numFmtId="168" fontId="48" fillId="0" borderId="9" xfId="0" applyNumberFormat="1" applyFont="1" applyFill="1" applyBorder="1" applyAlignment="1">
      <alignment horizontal="right" vertical="top"/>
    </xf>
    <xf numFmtId="1" fontId="14" fillId="0" borderId="0" xfId="0" applyNumberFormat="1" applyFont="1" applyFill="1" applyBorder="1" applyAlignment="1">
      <alignment horizontal="right"/>
    </xf>
    <xf numFmtId="2" fontId="14" fillId="0" borderId="0" xfId="0" applyFont="1" applyFill="1" applyBorder="1" applyAlignment="1"/>
    <xf numFmtId="2" fontId="14" fillId="0" borderId="0" xfId="0" applyFont="1" applyFill="1" applyBorder="1" applyAlignment="1">
      <alignment horizontal="left"/>
    </xf>
    <xf numFmtId="170" fontId="14" fillId="0" borderId="0" xfId="13" applyNumberFormat="1" applyFont="1" applyFill="1" applyBorder="1" applyAlignment="1" applyProtection="1">
      <alignment horizontal="center"/>
    </xf>
    <xf numFmtId="168" fontId="14" fillId="0" borderId="0" xfId="0" applyNumberFormat="1" applyFont="1" applyFill="1" applyBorder="1" applyAlignment="1">
      <alignment horizontal="right"/>
    </xf>
    <xf numFmtId="168" fontId="14" fillId="0" borderId="0" xfId="0" applyNumberFormat="1" applyFont="1" applyFill="1" applyBorder="1" applyAlignment="1">
      <alignment horizontal="right" vertical="top"/>
    </xf>
    <xf numFmtId="2" fontId="4" fillId="0" borderId="0" xfId="0" applyFont="1" applyFill="1" applyAlignment="1">
      <alignment vertical="top" wrapText="1"/>
    </xf>
    <xf numFmtId="2" fontId="32" fillId="0" borderId="0" xfId="0" applyFont="1" applyFill="1" applyBorder="1" applyAlignment="1">
      <alignment horizontal="left" vertical="distributed" wrapText="1"/>
    </xf>
    <xf numFmtId="2" fontId="69" fillId="2" borderId="12" xfId="0" applyFont="1" applyFill="1" applyBorder="1" applyAlignment="1">
      <alignment horizontal="center" vertical="center" wrapText="1"/>
    </xf>
    <xf numFmtId="2" fontId="70" fillId="2" borderId="13" xfId="0" applyFont="1" applyFill="1" applyBorder="1" applyAlignment="1">
      <alignment horizontal="center" vertical="center" wrapText="1"/>
    </xf>
    <xf numFmtId="2" fontId="70" fillId="2" borderId="17" xfId="0" applyFont="1" applyFill="1" applyBorder="1" applyAlignment="1">
      <alignment horizontal="center" vertical="center" wrapText="1"/>
    </xf>
    <xf numFmtId="2" fontId="70" fillId="2" borderId="18" xfId="0" applyFont="1" applyFill="1" applyBorder="1" applyAlignment="1">
      <alignment horizontal="center" vertical="center" wrapText="1"/>
    </xf>
    <xf numFmtId="2" fontId="58" fillId="2" borderId="3" xfId="0" applyFont="1" applyFill="1" applyBorder="1" applyAlignment="1">
      <alignment horizontal="center"/>
    </xf>
  </cellXfs>
  <cellStyles count="15">
    <cellStyle name="Navadno" xfId="0" builtinId="0"/>
    <cellStyle name="Navadno 11" xfId="1"/>
    <cellStyle name="Navadno 2" xfId="2"/>
    <cellStyle name="Navadno 6" xfId="3"/>
    <cellStyle name="Navadno_LG PZI popis strojne instalacije popravljen popis" xfId="4"/>
    <cellStyle name="Navadno_RAČUN xxx KRAKOVO KRAŠKI ZIDAR za leto 2010" xfId="5"/>
    <cellStyle name="Normal 3" xfId="6"/>
    <cellStyle name="Normal_CENIK_jan01_DSC" xfId="7"/>
    <cellStyle name="Normal_iskra sistemi.15" xfId="8"/>
    <cellStyle name="Normal_PL_SD" xfId="9"/>
    <cellStyle name="Normal_Sheet1" xfId="10"/>
    <cellStyle name="Normal_TOPN27RM" xfId="11"/>
    <cellStyle name="Valuta" xfId="12" builtinId="4"/>
    <cellStyle name="Vejica" xfId="13" builtinId="3"/>
    <cellStyle name="Vejica [0]" xfId="14" builtin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190500</xdr:colOff>
      <xdr:row>19</xdr:row>
      <xdr:rowOff>167640</xdr:rowOff>
    </xdr:from>
    <xdr:ext cx="5984920" cy="593304"/>
    <xdr:sp macro="" textlink="">
      <xdr:nvSpPr>
        <xdr:cNvPr id="4" name="Rectangle 3">
          <a:extLst>
            <a:ext uri="{FF2B5EF4-FFF2-40B4-BE49-F238E27FC236}">
              <a16:creationId xmlns="" xmlns:a16="http://schemas.microsoft.com/office/drawing/2014/main" id="{61AE6176-5F99-4A9D-A4EB-9BCDEF43E3E6}"/>
            </a:ext>
          </a:extLst>
        </xdr:cNvPr>
        <xdr:cNvSpPr/>
      </xdr:nvSpPr>
      <xdr:spPr>
        <a:xfrm>
          <a:off x="190500" y="4899660"/>
          <a:ext cx="5984920" cy="593304"/>
        </a:xfrm>
        <a:prstGeom prst="rect">
          <a:avLst/>
        </a:prstGeom>
        <a:noFill/>
      </xdr:spPr>
      <xdr:txBody>
        <a:bodyPr wrap="square" lIns="91440" tIns="45720" rIns="91440" bIns="45720">
          <a:spAutoFit/>
        </a:bodyPr>
        <a:lstStyle/>
        <a:p>
          <a:pPr algn="ctr"/>
          <a:r>
            <a:rPr lang="sl-SI" sz="3200" b="1" cap="none" spc="0">
              <a:ln w="9525">
                <a:solidFill>
                  <a:schemeClr val="bg1"/>
                </a:solidFill>
                <a:prstDash val="solid"/>
              </a:ln>
              <a:solidFill>
                <a:schemeClr val="tx1"/>
              </a:solidFill>
              <a:effectLst>
                <a:outerShdw blurRad="12700" dist="38100" dir="2700000" algn="tl" rotWithShape="0">
                  <a:schemeClr val="bg1">
                    <a:lumMod val="50000"/>
                  </a:schemeClr>
                </a:outerShdw>
              </a:effectLst>
            </a:rPr>
            <a:t>PONUDBENI</a:t>
          </a:r>
          <a:r>
            <a:rPr lang="sl-SI" sz="3200" b="1" cap="none" spc="0" baseline="0">
              <a:ln w="9525">
                <a:solidFill>
                  <a:schemeClr val="bg1"/>
                </a:solidFill>
                <a:prstDash val="solid"/>
              </a:ln>
              <a:solidFill>
                <a:schemeClr val="tx1"/>
              </a:solidFill>
              <a:effectLst>
                <a:outerShdw blurRad="12700" dist="38100" dir="2700000" algn="tl" rotWithShape="0">
                  <a:schemeClr val="bg1">
                    <a:lumMod val="50000"/>
                  </a:schemeClr>
                </a:outerShdw>
              </a:effectLst>
            </a:rPr>
            <a:t> PREDRAČUN - KLET 1</a:t>
          </a:r>
          <a:endParaRPr lang="en-US" sz="3200" b="1" cap="none" spc="0">
            <a:ln w="9525">
              <a:solidFill>
                <a:schemeClr val="bg1"/>
              </a:solidFill>
              <a:prstDash val="solid"/>
            </a:ln>
            <a:solidFill>
              <a:schemeClr val="tx1"/>
            </a:solidFill>
            <a:effectLst>
              <a:outerShdw blurRad="12700" dist="38100" dir="2700000" algn="tl" rotWithShape="0">
                <a:schemeClr val="bg1">
                  <a:lumMod val="50000"/>
                </a:schemeClr>
              </a:outerShdw>
            </a:effectLst>
          </a:endParaRPr>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2:E35"/>
  <sheetViews>
    <sheetView tabSelected="1" view="pageBreakPreview" zoomScaleNormal="60" zoomScaleSheetLayoutView="100" workbookViewId="0">
      <selection activeCell="E12" sqref="E12"/>
    </sheetView>
  </sheetViews>
  <sheetFormatPr defaultColWidth="8.85546875" defaultRowHeight="12.75"/>
  <cols>
    <col min="1" max="1" width="8.85546875" style="171"/>
    <col min="2" max="2" width="47.28515625" style="171" bestFit="1" customWidth="1"/>
    <col min="3" max="16384" width="8.85546875" style="171"/>
  </cols>
  <sheetData>
    <row r="2" spans="2:5" ht="15.75">
      <c r="B2" s="180"/>
    </row>
    <row r="3" spans="2:5" ht="15.75">
      <c r="B3" s="180"/>
    </row>
    <row r="4" spans="2:5" ht="15.75">
      <c r="B4" s="180"/>
    </row>
    <row r="5" spans="2:5" s="729" customFormat="1" ht="27.75" customHeight="1">
      <c r="B5" s="800" t="s">
        <v>1968</v>
      </c>
      <c r="C5" s="801"/>
      <c r="D5" s="730"/>
      <c r="E5" s="731"/>
    </row>
    <row r="6" spans="2:5" s="729" customFormat="1" ht="50.25" customHeight="1">
      <c r="B6" s="802"/>
      <c r="C6" s="803"/>
      <c r="D6" s="730"/>
      <c r="E6" s="731"/>
    </row>
    <row r="7" spans="2:5" ht="15.75">
      <c r="B7" s="180"/>
    </row>
    <row r="8" spans="2:5" ht="15.75">
      <c r="B8" s="180"/>
    </row>
    <row r="9" spans="2:5" ht="15.75">
      <c r="B9" s="180"/>
    </row>
    <row r="10" spans="2:5" ht="15.75">
      <c r="B10" s="180"/>
    </row>
    <row r="11" spans="2:5" ht="15.75">
      <c r="B11" s="180"/>
    </row>
    <row r="12" spans="2:5" ht="28.5">
      <c r="B12" s="732" t="s">
        <v>32</v>
      </c>
    </row>
    <row r="13" spans="2:5" ht="21">
      <c r="B13" s="183" t="s">
        <v>194</v>
      </c>
    </row>
    <row r="14" spans="2:5" ht="28.5">
      <c r="B14" s="732" t="s">
        <v>1967</v>
      </c>
    </row>
    <row r="15" spans="2:5" ht="15.75">
      <c r="B15" s="180"/>
    </row>
    <row r="16" spans="2:5" ht="15.75">
      <c r="B16" s="180"/>
    </row>
    <row r="17" spans="2:2" ht="15.75">
      <c r="B17" s="180"/>
    </row>
    <row r="18" spans="2:2" ht="15.75">
      <c r="B18" s="180"/>
    </row>
    <row r="19" spans="2:2" ht="15.75">
      <c r="B19" s="180"/>
    </row>
    <row r="20" spans="2:2" ht="15.75">
      <c r="B20" s="180"/>
    </row>
    <row r="21" spans="2:2" ht="15.75">
      <c r="B21" s="180"/>
    </row>
    <row r="22" spans="2:2" ht="15.75">
      <c r="B22" s="180"/>
    </row>
    <row r="23" spans="2:2" ht="15.75">
      <c r="B23" s="180"/>
    </row>
    <row r="24" spans="2:2" ht="21">
      <c r="B24" s="181"/>
    </row>
    <row r="25" spans="2:2" ht="14.25" customHeight="1">
      <c r="B25" s="182"/>
    </row>
    <row r="26" spans="2:2" ht="19.899999999999999" customHeight="1"/>
    <row r="27" spans="2:2" ht="19.899999999999999" customHeight="1"/>
    <row r="28" spans="2:2" ht="19.899999999999999" customHeight="1"/>
    <row r="31" spans="2:2" ht="18.75">
      <c r="B31" s="177"/>
    </row>
    <row r="34" spans="2:2" ht="18.75">
      <c r="B34" s="184"/>
    </row>
    <row r="35" spans="2:2" ht="15.75">
      <c r="B35" s="178"/>
    </row>
  </sheetData>
  <sheetProtection algorithmName="SHA-512" hashValue="Hn/f2O+6zvHUpHJvmjE5vG7fyw5zRqnBDq+Fqd1n9z/UGEUQ8M/SNdsEI95S/sM+U0STtByKIj6U8dVlEkoo3Q==" saltValue="YQl1BDyQ0SwDjH7Z6zom8w==" spinCount="100000" sheet="1" objects="1" scenarios="1"/>
  <mergeCells count="1">
    <mergeCell ref="B5:C6"/>
  </mergeCells>
  <pageMargins left="0.47244094488188981" right="0.19685039370078741" top="0.74803149606299213" bottom="0.59055118110236227" header="0.31496062992125984" footer="0.31496062992125984"/>
  <pageSetup paperSize="9" orientation="portrait" r:id="rId1"/>
  <headerFooter>
    <oddHeader>&amp;C&amp;"-,Regular"&amp;11DOKONČANJE CELOVITE ENERGETSKE SANACIJE VRTEC ZELENA JAMA ENOTA VRBA</oddHeader>
    <oddFooter>&amp;L&amp;"-,Bold"&amp;12&amp;U&amp;K04-024&amp;A&amp;R&amp;"-,Regular"&amp;11&amp;P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2:E48"/>
  <sheetViews>
    <sheetView view="pageBreakPreview" zoomScale="70" zoomScaleNormal="100" zoomScaleSheetLayoutView="70" workbookViewId="0">
      <selection activeCell="B24" sqref="B24"/>
    </sheetView>
  </sheetViews>
  <sheetFormatPr defaultColWidth="8.85546875" defaultRowHeight="15"/>
  <cols>
    <col min="1" max="1" width="9.7109375" style="60" customWidth="1"/>
    <col min="2" max="2" width="76.7109375" style="723" customWidth="1"/>
    <col min="3" max="3" width="5.7109375" style="759" customWidth="1"/>
    <col min="4" max="4" width="6.7109375" style="60" customWidth="1"/>
    <col min="5" max="6" width="9.7109375" style="60" customWidth="1"/>
    <col min="7" max="16384" width="8.85546875" style="60"/>
  </cols>
  <sheetData>
    <row r="2" spans="1:5">
      <c r="A2" s="725"/>
      <c r="B2" s="726" t="s">
        <v>1981</v>
      </c>
    </row>
    <row r="4" spans="1:5" ht="45">
      <c r="A4" s="727" t="s">
        <v>1964</v>
      </c>
      <c r="B4" s="728" t="s">
        <v>1949</v>
      </c>
      <c r="C4" s="760"/>
      <c r="D4" s="724"/>
      <c r="E4" s="724"/>
    </row>
    <row r="5" spans="1:5" ht="15.75">
      <c r="A5" s="727" t="s">
        <v>1964</v>
      </c>
      <c r="B5" s="728" t="s">
        <v>1950</v>
      </c>
      <c r="C5" s="760"/>
      <c r="D5" s="724"/>
      <c r="E5" s="724"/>
    </row>
    <row r="6" spans="1:5" ht="15.75">
      <c r="A6" s="727" t="s">
        <v>1964</v>
      </c>
      <c r="B6" s="728" t="s">
        <v>1951</v>
      </c>
      <c r="C6" s="760"/>
      <c r="D6" s="724"/>
      <c r="E6" s="724"/>
    </row>
    <row r="7" spans="1:5" ht="15.75">
      <c r="A7" s="727" t="s">
        <v>1964</v>
      </c>
      <c r="B7" s="728" t="s">
        <v>1952</v>
      </c>
      <c r="C7" s="760"/>
      <c r="D7" s="724"/>
      <c r="E7" s="724"/>
    </row>
    <row r="8" spans="1:5" ht="30">
      <c r="A8" s="727" t="s">
        <v>1964</v>
      </c>
      <c r="B8" s="728" t="s">
        <v>1953</v>
      </c>
      <c r="C8" s="760"/>
      <c r="D8" s="724"/>
      <c r="E8" s="724"/>
    </row>
    <row r="9" spans="1:5" ht="30">
      <c r="A9" s="727" t="s">
        <v>1964</v>
      </c>
      <c r="B9" s="728" t="s">
        <v>1954</v>
      </c>
      <c r="C9" s="760"/>
      <c r="D9" s="724"/>
      <c r="E9" s="724"/>
    </row>
    <row r="10" spans="1:5" ht="30">
      <c r="A10" s="727" t="s">
        <v>1964</v>
      </c>
      <c r="B10" s="728" t="s">
        <v>1955</v>
      </c>
      <c r="C10" s="760"/>
      <c r="D10" s="724"/>
      <c r="E10" s="724"/>
    </row>
    <row r="11" spans="1:5" ht="15.75">
      <c r="A11" s="727" t="s">
        <v>1964</v>
      </c>
      <c r="B11" s="728" t="s">
        <v>1956</v>
      </c>
      <c r="C11" s="760"/>
      <c r="D11" s="724"/>
      <c r="E11" s="724"/>
    </row>
    <row r="12" spans="1:5" ht="15.75">
      <c r="A12" s="727" t="s">
        <v>1964</v>
      </c>
      <c r="B12" s="728" t="s">
        <v>1957</v>
      </c>
      <c r="C12" s="760"/>
      <c r="D12" s="724"/>
      <c r="E12" s="724"/>
    </row>
    <row r="13" spans="1:5" ht="15.75">
      <c r="A13" s="727" t="s">
        <v>1964</v>
      </c>
      <c r="B13" s="728" t="s">
        <v>1958</v>
      </c>
      <c r="C13" s="760"/>
      <c r="D13" s="724"/>
      <c r="E13" s="724"/>
    </row>
    <row r="14" spans="1:5" ht="15.75">
      <c r="A14" s="727" t="s">
        <v>1964</v>
      </c>
      <c r="B14" s="728" t="s">
        <v>1959</v>
      </c>
      <c r="C14" s="760"/>
      <c r="D14" s="724"/>
      <c r="E14" s="724"/>
    </row>
    <row r="15" spans="1:5" ht="30">
      <c r="A15" s="727" t="s">
        <v>1964</v>
      </c>
      <c r="B15" s="728" t="s">
        <v>1960</v>
      </c>
      <c r="C15" s="760"/>
      <c r="D15" s="724"/>
      <c r="E15" s="724"/>
    </row>
    <row r="16" spans="1:5" ht="31.15" customHeight="1">
      <c r="A16" s="727" t="s">
        <v>1964</v>
      </c>
      <c r="B16" s="728" t="s">
        <v>1961</v>
      </c>
      <c r="C16" s="760"/>
      <c r="D16" s="724"/>
      <c r="E16" s="724"/>
    </row>
    <row r="17" spans="1:5" ht="30">
      <c r="A17" s="727" t="s">
        <v>1964</v>
      </c>
      <c r="B17" s="728" t="s">
        <v>1962</v>
      </c>
      <c r="C17" s="760"/>
      <c r="D17" s="724"/>
      <c r="E17" s="724"/>
    </row>
    <row r="18" spans="1:5" ht="30">
      <c r="A18" s="727" t="s">
        <v>1964</v>
      </c>
      <c r="B18" s="728" t="s">
        <v>1982</v>
      </c>
      <c r="C18" s="760"/>
      <c r="D18" s="724"/>
      <c r="E18" s="724"/>
    </row>
    <row r="19" spans="1:5" ht="30">
      <c r="A19" s="727" t="s">
        <v>1964</v>
      </c>
      <c r="B19" s="728" t="s">
        <v>1983</v>
      </c>
      <c r="C19" s="760"/>
      <c r="D19" s="724"/>
      <c r="E19" s="724"/>
    </row>
    <row r="20" spans="1:5" ht="30">
      <c r="A20" s="727" t="s">
        <v>1964</v>
      </c>
      <c r="B20" s="728" t="s">
        <v>1984</v>
      </c>
      <c r="C20" s="760"/>
      <c r="D20" s="724"/>
      <c r="E20" s="724"/>
    </row>
    <row r="21" spans="1:5" ht="30">
      <c r="A21" s="727" t="s">
        <v>1964</v>
      </c>
      <c r="B21" s="728" t="s">
        <v>1988</v>
      </c>
      <c r="C21" s="760"/>
      <c r="D21" s="724"/>
      <c r="E21" s="724"/>
    </row>
    <row r="22" spans="1:5" ht="15.75">
      <c r="A22" s="727" t="s">
        <v>1964</v>
      </c>
      <c r="B22" s="728" t="s">
        <v>1963</v>
      </c>
      <c r="C22" s="760"/>
      <c r="D22" s="724"/>
      <c r="E22" s="724"/>
    </row>
    <row r="23" spans="1:5" ht="45">
      <c r="A23" s="727" t="s">
        <v>1964</v>
      </c>
      <c r="B23" s="728" t="s">
        <v>1985</v>
      </c>
      <c r="C23" s="760"/>
      <c r="D23" s="724"/>
      <c r="E23" s="724"/>
    </row>
    <row r="24" spans="1:5" ht="100.15" customHeight="1">
      <c r="A24" s="727" t="s">
        <v>1964</v>
      </c>
      <c r="B24" s="20" t="s">
        <v>1614</v>
      </c>
    </row>
    <row r="25" spans="1:5" ht="130.15" customHeight="1">
      <c r="A25" s="727" t="s">
        <v>1964</v>
      </c>
      <c r="B25" s="20" t="s">
        <v>1615</v>
      </c>
    </row>
    <row r="26" spans="1:5" ht="70.150000000000006" customHeight="1">
      <c r="A26" s="727" t="s">
        <v>1964</v>
      </c>
      <c r="B26" s="22" t="s">
        <v>1616</v>
      </c>
    </row>
    <row r="27" spans="1:5" ht="90" customHeight="1">
      <c r="A27" s="727" t="s">
        <v>1964</v>
      </c>
      <c r="B27" s="22" t="s">
        <v>1617</v>
      </c>
    </row>
    <row r="28" spans="1:5" ht="45" customHeight="1">
      <c r="A28" s="727" t="s">
        <v>1964</v>
      </c>
      <c r="B28" s="20" t="s">
        <v>1618</v>
      </c>
    </row>
    <row r="29" spans="1:5" ht="190.15" customHeight="1">
      <c r="A29" s="727" t="s">
        <v>1964</v>
      </c>
      <c r="B29" s="20" t="s">
        <v>1619</v>
      </c>
    </row>
    <row r="30" spans="1:5" ht="79.900000000000006" customHeight="1">
      <c r="A30" s="727" t="s">
        <v>1964</v>
      </c>
      <c r="B30" s="20" t="s">
        <v>1620</v>
      </c>
    </row>
    <row r="31" spans="1:5" ht="139.9" customHeight="1">
      <c r="A31" s="727" t="s">
        <v>1964</v>
      </c>
      <c r="B31" s="22" t="s">
        <v>1965</v>
      </c>
    </row>
    <row r="32" spans="1:5" ht="79.900000000000006" customHeight="1">
      <c r="A32" s="727" t="s">
        <v>1964</v>
      </c>
      <c r="B32" s="22" t="s">
        <v>1989</v>
      </c>
    </row>
    <row r="33" spans="1:2" ht="79.900000000000006" customHeight="1">
      <c r="A33" s="727" t="s">
        <v>1964</v>
      </c>
      <c r="B33" s="19" t="s">
        <v>1986</v>
      </c>
    </row>
    <row r="34" spans="1:2" ht="150" customHeight="1">
      <c r="A34" s="727" t="s">
        <v>1964</v>
      </c>
      <c r="B34" s="20" t="s">
        <v>1966</v>
      </c>
    </row>
    <row r="35" spans="1:2">
      <c r="B35" s="20"/>
    </row>
    <row r="36" spans="1:2">
      <c r="B36" s="20"/>
    </row>
    <row r="37" spans="1:2">
      <c r="B37" s="20"/>
    </row>
    <row r="38" spans="1:2">
      <c r="B38" s="20"/>
    </row>
    <row r="39" spans="1:2" ht="15.95" customHeight="1"/>
    <row r="40" spans="1:2" ht="15.95" customHeight="1"/>
    <row r="41" spans="1:2" ht="15.95" customHeight="1"/>
    <row r="42" spans="1:2" ht="15.95" customHeight="1"/>
    <row r="43" spans="1:2" ht="15.95" customHeight="1"/>
    <row r="44" spans="1:2" ht="15.95" customHeight="1"/>
    <row r="45" spans="1:2" ht="15.95" customHeight="1"/>
    <row r="46" spans="1:2" ht="15.95" customHeight="1"/>
    <row r="47" spans="1:2" ht="15.95" customHeight="1"/>
    <row r="48" spans="1:2" ht="15.95" customHeight="1"/>
  </sheetData>
  <sheetProtection password="C71F" sheet="1" objects="1" scenarios="1"/>
  <pageMargins left="0.70866141732283472" right="0.70866141732283472" top="0.74803149606299213" bottom="0.74803149606299213" header="0.31496062992125984" footer="0.31496062992125984"/>
  <pageSetup paperSize="9" firstPageNumber="2" orientation="portrait" useFirstPageNumber="1" horizontalDpi="1200" verticalDpi="1200" r:id="rId1"/>
  <headerFooter>
    <oddHeader>&amp;C&amp;"-,Regular"&amp;11DOKONČANJE CELOVITE ENERGETSKE SANACIJE VRTEC ZELENA JAMA ENOTA VRBA</oddHeader>
    <oddFooter>&amp;L&amp;"-,Bold"&amp;12&amp;U&amp;K04-024&amp;A&amp;R&amp;11&amp;P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E24"/>
  <sheetViews>
    <sheetView showZeros="0" view="pageBreakPreview" zoomScaleNormal="80" zoomScaleSheetLayoutView="100" workbookViewId="0">
      <selection activeCell="C15" sqref="C15"/>
    </sheetView>
  </sheetViews>
  <sheetFormatPr defaultColWidth="8.85546875" defaultRowHeight="12.75"/>
  <cols>
    <col min="1" max="1" width="3.28515625" style="171" customWidth="1"/>
    <col min="2" max="2" width="44.28515625" style="171" customWidth="1"/>
    <col min="3" max="3" width="20.7109375" style="171" customWidth="1"/>
    <col min="4" max="4" width="26.7109375" style="171" customWidth="1"/>
    <col min="5" max="5" width="8.85546875" style="279"/>
    <col min="6" max="16384" width="8.85546875" style="171"/>
  </cols>
  <sheetData>
    <row r="1" spans="1:5" ht="18.75">
      <c r="A1" s="172"/>
      <c r="B1" s="174" t="s">
        <v>30</v>
      </c>
      <c r="C1" s="174"/>
    </row>
    <row r="2" spans="1:5" ht="18.75">
      <c r="A2" s="172"/>
      <c r="B2" s="175" t="s">
        <v>31</v>
      </c>
      <c r="C2" s="175"/>
    </row>
    <row r="3" spans="1:5" ht="18.75">
      <c r="A3" s="172"/>
      <c r="B3" s="175"/>
      <c r="C3" s="175"/>
    </row>
    <row r="4" spans="1:5" ht="18.75">
      <c r="A4" s="172"/>
      <c r="B4" s="176" t="s">
        <v>32</v>
      </c>
      <c r="C4" s="176"/>
    </row>
    <row r="5" spans="1:5" ht="18.75">
      <c r="A5" s="172"/>
      <c r="B5" s="176" t="s">
        <v>194</v>
      </c>
      <c r="C5" s="176"/>
    </row>
    <row r="6" spans="1:5" ht="18.75">
      <c r="A6" s="172"/>
      <c r="B6" s="176" t="s">
        <v>198</v>
      </c>
      <c r="C6" s="176"/>
    </row>
    <row r="7" spans="1:5" ht="15">
      <c r="A7" s="172"/>
      <c r="B7" s="173"/>
      <c r="C7" s="173"/>
    </row>
    <row r="8" spans="1:5" ht="21">
      <c r="B8" s="733" t="s">
        <v>1969</v>
      </c>
      <c r="C8" s="733"/>
    </row>
    <row r="9" spans="1:5" ht="21">
      <c r="B9" s="733"/>
      <c r="C9" s="733"/>
    </row>
    <row r="10" spans="1:5" ht="18.75">
      <c r="A10" s="734"/>
      <c r="B10" s="735" t="s">
        <v>24</v>
      </c>
      <c r="C10" s="735"/>
      <c r="D10" s="734"/>
    </row>
    <row r="12" spans="1:5" s="737" customFormat="1" ht="25.15" customHeight="1">
      <c r="B12" s="184" t="s">
        <v>1605</v>
      </c>
      <c r="C12" s="184"/>
      <c r="D12" s="738">
        <f>' 1. GOI DELA'!$F$528</f>
        <v>0</v>
      </c>
      <c r="E12" s="746"/>
    </row>
    <row r="13" spans="1:5" s="737" customFormat="1" ht="25.15" customHeight="1">
      <c r="B13" s="184" t="s">
        <v>1970</v>
      </c>
      <c r="C13" s="184"/>
      <c r="D13" s="738">
        <f>'2. TEHNOLOŠKA OPREMA'!$E$1465</f>
        <v>0</v>
      </c>
      <c r="E13" s="746"/>
    </row>
    <row r="14" spans="1:5" s="737" customFormat="1" ht="25.15" customHeight="1">
      <c r="B14" s="184" t="s">
        <v>1604</v>
      </c>
      <c r="C14" s="184"/>
      <c r="D14" s="738">
        <f>'3. STROJNA DELA '!$E$652</f>
        <v>0</v>
      </c>
      <c r="E14" s="746"/>
    </row>
    <row r="15" spans="1:5" s="737" customFormat="1" ht="25.15" customHeight="1">
      <c r="B15" s="184" t="s">
        <v>462</v>
      </c>
      <c r="C15" s="184"/>
      <c r="D15" s="738">
        <f>'4. ELEKTRO DELA'!F551</f>
        <v>0</v>
      </c>
      <c r="E15" s="746"/>
    </row>
    <row r="16" spans="1:5" s="737" customFormat="1" ht="25.15" customHeight="1">
      <c r="A16" s="766"/>
      <c r="B16" s="767" t="s">
        <v>1971</v>
      </c>
      <c r="C16" s="769">
        <f>SUM(D12:D15)</f>
        <v>0</v>
      </c>
      <c r="D16" s="768">
        <f>+C16*0.05</f>
        <v>0</v>
      </c>
      <c r="E16" s="746"/>
    </row>
    <row r="17" spans="1:5" s="737" customFormat="1" ht="18.75">
      <c r="B17" s="739"/>
      <c r="C17" s="739"/>
      <c r="D17" s="738"/>
      <c r="E17" s="746"/>
    </row>
    <row r="18" spans="1:5" s="737" customFormat="1" ht="18.75">
      <c r="B18" s="184" t="s">
        <v>236</v>
      </c>
      <c r="C18" s="184"/>
      <c r="D18" s="738">
        <f>SUM(D12:D17)</f>
        <v>0</v>
      </c>
      <c r="E18" s="746"/>
    </row>
    <row r="19" spans="1:5" s="737" customFormat="1" ht="18.75">
      <c r="B19" s="184"/>
      <c r="C19" s="184"/>
      <c r="D19" s="738"/>
      <c r="E19" s="746"/>
    </row>
    <row r="20" spans="1:5" s="737" customFormat="1" ht="18.75">
      <c r="B20" s="737" t="s">
        <v>1980</v>
      </c>
      <c r="D20" s="740">
        <f>+D18*0.22</f>
        <v>0</v>
      </c>
      <c r="E20" s="746"/>
    </row>
    <row r="21" spans="1:5" s="737" customFormat="1" ht="18.75">
      <c r="D21" s="740"/>
      <c r="E21" s="746"/>
    </row>
    <row r="22" spans="1:5" s="736" customFormat="1" ht="19.5" thickBot="1">
      <c r="A22" s="523"/>
      <c r="B22" s="523" t="s">
        <v>544</v>
      </c>
      <c r="C22" s="523"/>
      <c r="D22" s="546">
        <f>SUM(D18:D20)</f>
        <v>0</v>
      </c>
      <c r="E22" s="747"/>
    </row>
    <row r="23" spans="1:5" ht="15.75" thickTop="1">
      <c r="B23" s="179"/>
      <c r="C23" s="179"/>
    </row>
    <row r="24" spans="1:5" ht="15">
      <c r="B24" s="179"/>
      <c r="C24" s="179"/>
    </row>
  </sheetData>
  <sheetProtection algorithmName="SHA-512" hashValue="ouNe/7+lfeXWPKTtbRhKfCkA6ypvsEGy/tJ1h3aIpCEgVO4Rq0CuR7nNLKhIfFb/gTixIQC7wXxyR0VI7YEv3Q==" saltValue="Wpz+vY8hc5uAJrqET9ef9g==" spinCount="100000" sheet="1"/>
  <pageMargins left="0.47244094488188981" right="0.19685039370078741" top="0.74803149606299213" bottom="0.59055118110236227" header="0.31496062992125984" footer="0.31496062992125984"/>
  <pageSetup paperSize="9" firstPageNumber="5" orientation="portrait" useFirstPageNumber="1" r:id="rId1"/>
  <headerFooter>
    <oddHeader>&amp;C&amp;"-,Regular"&amp;11DOKONČANJE CELOVITE ENERGETSKE SANACIJE VRTEC ZELENA JAMA ENOTA VRBA</oddHeader>
    <oddFooter>&amp;L&amp;"-,Bold"&amp;12&amp;U&amp;K04-024&amp;A&amp;R&amp;"-,Regular"&amp;11&amp;P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F587"/>
  <sheetViews>
    <sheetView showZeros="0" view="pageBreakPreview" zoomScaleNormal="100" zoomScaleSheetLayoutView="100" zoomScalePageLayoutView="120" workbookViewId="0">
      <selection activeCell="B8" sqref="B8"/>
    </sheetView>
  </sheetViews>
  <sheetFormatPr defaultColWidth="8.85546875" defaultRowHeight="12.75"/>
  <cols>
    <col min="1" max="1" width="4.85546875" style="171" customWidth="1"/>
    <col min="2" max="2" width="46.5703125" style="171" customWidth="1"/>
    <col min="3" max="3" width="4.140625" style="171" customWidth="1"/>
    <col min="4" max="4" width="8.140625" style="171" customWidth="1"/>
    <col min="5" max="6" width="14.7109375" style="171" customWidth="1"/>
    <col min="7" max="16384" width="8.85546875" style="171"/>
  </cols>
  <sheetData>
    <row r="1" spans="1:6" ht="15">
      <c r="A1" s="190"/>
      <c r="B1" s="188"/>
      <c r="C1" s="189"/>
      <c r="D1" s="185"/>
      <c r="E1" s="186"/>
      <c r="F1" s="187"/>
    </row>
    <row r="2" spans="1:6" s="757" customFormat="1" ht="19.899999999999999" customHeight="1">
      <c r="A2" s="758" t="s">
        <v>1972</v>
      </c>
      <c r="B2" s="755" t="s">
        <v>1978</v>
      </c>
      <c r="C2" s="755"/>
      <c r="D2" s="755"/>
      <c r="E2" s="755"/>
      <c r="F2" s="756"/>
    </row>
    <row r="3" spans="1:6" ht="15">
      <c r="A3" s="190"/>
      <c r="B3" s="188"/>
      <c r="C3" s="189"/>
      <c r="D3" s="185"/>
      <c r="E3" s="186"/>
      <c r="F3" s="187"/>
    </row>
    <row r="4" spans="1:6" ht="15">
      <c r="A4" s="190"/>
      <c r="B4" s="191" t="s">
        <v>163</v>
      </c>
      <c r="C4" s="192"/>
      <c r="D4" s="185"/>
      <c r="E4" s="186"/>
      <c r="F4" s="187"/>
    </row>
    <row r="5" spans="1:6" ht="15">
      <c r="A5" s="190"/>
      <c r="B5" s="288"/>
      <c r="C5" s="192"/>
      <c r="D5" s="193"/>
      <c r="E5" s="188"/>
      <c r="F5" s="189"/>
    </row>
    <row r="6" spans="1:6" ht="105">
      <c r="A6" s="190"/>
      <c r="B6" s="288" t="s">
        <v>202</v>
      </c>
      <c r="C6" s="192"/>
      <c r="D6" s="193"/>
      <c r="E6" s="188"/>
      <c r="F6" s="189"/>
    </row>
    <row r="7" spans="1:6" ht="75">
      <c r="A7" s="190"/>
      <c r="B7" s="288" t="s">
        <v>203</v>
      </c>
      <c r="C7" s="192"/>
      <c r="D7" s="193"/>
      <c r="E7" s="188"/>
      <c r="F7" s="189"/>
    </row>
    <row r="8" spans="1:6" ht="150">
      <c r="A8" s="190"/>
      <c r="B8" s="20" t="s">
        <v>1614</v>
      </c>
      <c r="C8" s="192"/>
      <c r="D8" s="193"/>
      <c r="E8" s="188"/>
      <c r="F8" s="189"/>
    </row>
    <row r="9" spans="1:6" ht="195">
      <c r="A9" s="190"/>
      <c r="B9" s="20" t="s">
        <v>1615</v>
      </c>
      <c r="C9" s="192"/>
      <c r="D9" s="193"/>
      <c r="E9" s="188"/>
      <c r="F9" s="189"/>
    </row>
    <row r="10" spans="1:6" ht="90">
      <c r="A10" s="190"/>
      <c r="B10" s="22" t="s">
        <v>1616</v>
      </c>
      <c r="C10" s="192"/>
      <c r="D10" s="193"/>
      <c r="E10" s="188"/>
      <c r="F10" s="189"/>
    </row>
    <row r="11" spans="1:6" ht="135">
      <c r="A11" s="190"/>
      <c r="B11" s="22" t="s">
        <v>1617</v>
      </c>
      <c r="C11" s="192"/>
      <c r="D11" s="193"/>
      <c r="E11" s="188"/>
      <c r="F11" s="189"/>
    </row>
    <row r="12" spans="1:6" ht="69.75" customHeight="1">
      <c r="A12" s="190"/>
      <c r="B12" s="20" t="s">
        <v>1618</v>
      </c>
      <c r="C12" s="192"/>
      <c r="D12" s="193"/>
      <c r="E12" s="188"/>
      <c r="F12" s="189"/>
    </row>
    <row r="13" spans="1:6" ht="315">
      <c r="A13" s="190"/>
      <c r="B13" s="20" t="s">
        <v>1619</v>
      </c>
      <c r="C13" s="192"/>
      <c r="D13" s="193"/>
      <c r="E13" s="188"/>
      <c r="F13" s="189"/>
    </row>
    <row r="14" spans="1:6" ht="90">
      <c r="A14" s="190"/>
      <c r="B14" s="20" t="s">
        <v>1620</v>
      </c>
      <c r="C14" s="192"/>
      <c r="D14" s="193"/>
      <c r="E14" s="188"/>
      <c r="F14" s="189"/>
    </row>
    <row r="15" spans="1:6" ht="270">
      <c r="A15" s="190"/>
      <c r="B15" s="22" t="s">
        <v>1621</v>
      </c>
      <c r="C15" s="192"/>
      <c r="D15" s="193"/>
      <c r="E15" s="188"/>
      <c r="F15" s="189"/>
    </row>
    <row r="16" spans="1:6" ht="15">
      <c r="A16" s="190"/>
      <c r="C16" s="192"/>
      <c r="D16" s="193"/>
      <c r="E16" s="188"/>
      <c r="F16" s="189"/>
    </row>
    <row r="17" spans="1:6" ht="30.75" thickBot="1">
      <c r="A17" s="681" t="s">
        <v>33</v>
      </c>
      <c r="B17" s="682" t="s">
        <v>34</v>
      </c>
      <c r="C17" s="683" t="s">
        <v>35</v>
      </c>
      <c r="D17" s="684" t="s">
        <v>36</v>
      </c>
      <c r="E17" s="684" t="s">
        <v>37</v>
      </c>
      <c r="F17" s="685" t="s">
        <v>38</v>
      </c>
    </row>
    <row r="18" spans="1:6" ht="15.75" thickTop="1">
      <c r="A18" s="190"/>
      <c r="B18" s="194"/>
      <c r="C18" s="192"/>
      <c r="D18" s="193"/>
      <c r="E18" s="188"/>
      <c r="F18" s="189"/>
    </row>
    <row r="19" spans="1:6" s="528" customFormat="1" ht="19.5" thickBot="1">
      <c r="A19" s="519">
        <v>1</v>
      </c>
      <c r="B19" s="520" t="s">
        <v>3</v>
      </c>
      <c r="C19" s="524"/>
      <c r="D19" s="525"/>
      <c r="E19" s="526"/>
      <c r="F19" s="527"/>
    </row>
    <row r="20" spans="1:6" ht="15.75" thickTop="1">
      <c r="A20" s="197"/>
      <c r="B20" s="198"/>
      <c r="C20" s="196"/>
      <c r="D20" s="193"/>
      <c r="E20" s="188"/>
      <c r="F20" s="189"/>
    </row>
    <row r="21" spans="1:6" ht="63.75">
      <c r="A21" s="199">
        <v>1.01</v>
      </c>
      <c r="B21" s="200" t="s">
        <v>39</v>
      </c>
      <c r="C21" s="201" t="s">
        <v>4</v>
      </c>
      <c r="D21" s="202">
        <v>1</v>
      </c>
      <c r="E21" s="548"/>
      <c r="F21" s="204">
        <f>D21*E21</f>
        <v>0</v>
      </c>
    </row>
    <row r="22" spans="1:6">
      <c r="A22" s="197"/>
      <c r="B22" s="205"/>
      <c r="C22" s="201"/>
      <c r="D22" s="202"/>
      <c r="E22" s="203"/>
      <c r="F22" s="204"/>
    </row>
    <row r="23" spans="1:6" ht="38.25">
      <c r="A23" s="199">
        <f>SUM(A21,0.01)</f>
        <v>1.02</v>
      </c>
      <c r="B23" s="200" t="s">
        <v>7</v>
      </c>
      <c r="C23" s="201" t="s">
        <v>4</v>
      </c>
      <c r="D23" s="202">
        <v>1</v>
      </c>
      <c r="E23" s="548"/>
      <c r="F23" s="204">
        <f>D23*E23</f>
        <v>0</v>
      </c>
    </row>
    <row r="24" spans="1:6">
      <c r="A24" s="199"/>
      <c r="B24" s="200"/>
      <c r="C24" s="201"/>
      <c r="D24" s="202"/>
      <c r="E24" s="203"/>
      <c r="F24" s="204"/>
    </row>
    <row r="25" spans="1:6" ht="36">
      <c r="A25" s="199">
        <f>SUM(A23,0.01)</f>
        <v>1.03</v>
      </c>
      <c r="B25" s="206" t="s">
        <v>40</v>
      </c>
      <c r="C25" s="201" t="s">
        <v>4</v>
      </c>
      <c r="D25" s="202">
        <v>1</v>
      </c>
      <c r="E25" s="548"/>
      <c r="F25" s="204">
        <f>D25*E25</f>
        <v>0</v>
      </c>
    </row>
    <row r="26" spans="1:6">
      <c r="A26" s="199"/>
      <c r="B26" s="207"/>
      <c r="C26" s="201"/>
      <c r="D26" s="202"/>
      <c r="E26" s="208"/>
      <c r="F26" s="209"/>
    </row>
    <row r="27" spans="1:6" ht="15.75" thickBot="1">
      <c r="A27" s="210"/>
      <c r="B27" s="211" t="s">
        <v>0</v>
      </c>
      <c r="C27" s="212"/>
      <c r="D27" s="213"/>
      <c r="E27" s="214"/>
      <c r="F27" s="215">
        <f>SUM(F21:F25)</f>
        <v>0</v>
      </c>
    </row>
    <row r="28" spans="1:6" ht="15.75" thickTop="1">
      <c r="A28" s="210"/>
      <c r="B28" s="198"/>
      <c r="C28" s="196"/>
      <c r="D28" s="193"/>
      <c r="E28" s="188"/>
      <c r="F28" s="189"/>
    </row>
    <row r="29" spans="1:6" ht="15">
      <c r="A29" s="210"/>
      <c r="B29" s="198"/>
      <c r="C29" s="196"/>
      <c r="D29" s="193"/>
      <c r="E29" s="188"/>
      <c r="F29" s="189"/>
    </row>
    <row r="30" spans="1:6" ht="19.5" thickBot="1">
      <c r="A30" s="519">
        <v>2</v>
      </c>
      <c r="B30" s="520" t="s">
        <v>2</v>
      </c>
      <c r="C30" s="521"/>
      <c r="D30" s="522"/>
      <c r="E30" s="523"/>
      <c r="F30" s="523"/>
    </row>
    <row r="31" spans="1:6" ht="13.5" thickTop="1">
      <c r="A31" s="172"/>
      <c r="B31" s="218"/>
      <c r="C31" s="216"/>
      <c r="D31" s="217"/>
      <c r="E31" s="208"/>
      <c r="F31" s="208"/>
    </row>
    <row r="32" spans="1:6" ht="27.75">
      <c r="A32" s="199">
        <v>2.0099999999999998</v>
      </c>
      <c r="B32" s="219" t="s">
        <v>1645</v>
      </c>
      <c r="C32" s="201" t="s">
        <v>20</v>
      </c>
      <c r="D32" s="202">
        <v>3</v>
      </c>
      <c r="E32" s="548">
        <v>0</v>
      </c>
      <c r="F32" s="204">
        <f>D32*E32</f>
        <v>0</v>
      </c>
    </row>
    <row r="33" spans="1:6">
      <c r="A33" s="197"/>
      <c r="B33" s="200"/>
      <c r="C33" s="201"/>
      <c r="D33" s="202"/>
      <c r="E33" s="203"/>
      <c r="F33" s="204"/>
    </row>
    <row r="34" spans="1:6" ht="27.75">
      <c r="A34" s="199">
        <f>SUM(A32,0.01)</f>
        <v>2.0199999999999996</v>
      </c>
      <c r="B34" s="219" t="s">
        <v>1646</v>
      </c>
      <c r="C34" s="201" t="s">
        <v>20</v>
      </c>
      <c r="D34" s="202">
        <v>8</v>
      </c>
      <c r="E34" s="548"/>
      <c r="F34" s="204">
        <f>D34*E34</f>
        <v>0</v>
      </c>
    </row>
    <row r="35" spans="1:6">
      <c r="A35" s="199"/>
      <c r="B35" s="200"/>
      <c r="C35" s="201"/>
      <c r="D35" s="202"/>
      <c r="E35" s="203"/>
      <c r="F35" s="204"/>
    </row>
    <row r="36" spans="1:6" ht="15">
      <c r="A36" s="199">
        <f>SUM(A34,0.01)</f>
        <v>2.0299999999999994</v>
      </c>
      <c r="B36" s="219" t="s">
        <v>1647</v>
      </c>
      <c r="C36" s="201" t="s">
        <v>20</v>
      </c>
      <c r="D36" s="202">
        <v>5</v>
      </c>
      <c r="E36" s="548"/>
      <c r="F36" s="204">
        <f>D36*E36</f>
        <v>0</v>
      </c>
    </row>
    <row r="37" spans="1:6">
      <c r="A37" s="199"/>
      <c r="B37" s="219"/>
      <c r="C37" s="201"/>
      <c r="D37" s="202"/>
      <c r="E37" s="203"/>
      <c r="F37" s="204"/>
    </row>
    <row r="38" spans="1:6" ht="15">
      <c r="A38" s="199">
        <f>SUM(A36,0.01)</f>
        <v>2.0399999999999991</v>
      </c>
      <c r="B38" s="219" t="s">
        <v>1648</v>
      </c>
      <c r="C38" s="201" t="s">
        <v>20</v>
      </c>
      <c r="D38" s="202">
        <v>21</v>
      </c>
      <c r="E38" s="548"/>
      <c r="F38" s="204">
        <f>D38*E38</f>
        <v>0</v>
      </c>
    </row>
    <row r="39" spans="1:6">
      <c r="A39" s="197"/>
      <c r="B39" s="219"/>
      <c r="C39" s="201"/>
      <c r="D39" s="202"/>
      <c r="E39" s="203"/>
      <c r="F39" s="204"/>
    </row>
    <row r="40" spans="1:6" ht="25.5">
      <c r="A40" s="199">
        <f>SUM(A38,0.01)</f>
        <v>2.0499999999999989</v>
      </c>
      <c r="B40" s="200" t="s">
        <v>42</v>
      </c>
      <c r="C40" s="201" t="s">
        <v>1649</v>
      </c>
      <c r="D40" s="202">
        <v>22.6</v>
      </c>
      <c r="E40" s="548"/>
      <c r="F40" s="204">
        <f>D40*E40</f>
        <v>0</v>
      </c>
    </row>
    <row r="41" spans="1:6">
      <c r="A41" s="199"/>
      <c r="B41" s="200"/>
      <c r="C41" s="201"/>
      <c r="D41" s="202"/>
      <c r="E41" s="203"/>
      <c r="F41" s="204"/>
    </row>
    <row r="42" spans="1:6" ht="38.25">
      <c r="A42" s="199">
        <f>SUM(A40,0.01)</f>
        <v>2.0599999999999987</v>
      </c>
      <c r="B42" s="200" t="s">
        <v>41</v>
      </c>
      <c r="C42" s="201" t="s">
        <v>20</v>
      </c>
      <c r="D42" s="202">
        <v>1</v>
      </c>
      <c r="E42" s="548"/>
      <c r="F42" s="204">
        <f>D42*E42</f>
        <v>0</v>
      </c>
    </row>
    <row r="43" spans="1:6">
      <c r="A43" s="199"/>
      <c r="B43" s="200"/>
      <c r="C43" s="201"/>
      <c r="D43" s="202"/>
      <c r="E43" s="203"/>
      <c r="F43" s="204"/>
    </row>
    <row r="44" spans="1:6" ht="25.5">
      <c r="A44" s="199">
        <f>SUM(A42,0.01)</f>
        <v>2.0699999999999985</v>
      </c>
      <c r="B44" s="220" t="s">
        <v>73</v>
      </c>
      <c r="C44" s="221" t="s">
        <v>1650</v>
      </c>
      <c r="D44" s="222">
        <v>10.5</v>
      </c>
      <c r="E44" s="548"/>
      <c r="F44" s="204">
        <f>D44*E44</f>
        <v>0</v>
      </c>
    </row>
    <row r="45" spans="1:6">
      <c r="A45" s="199"/>
      <c r="B45" s="223"/>
      <c r="C45" s="221"/>
      <c r="D45" s="224"/>
      <c r="E45" s="222"/>
      <c r="F45" s="225"/>
    </row>
    <row r="46" spans="1:6" ht="38.25">
      <c r="A46" s="199">
        <f>SUM(A44,0.01)</f>
        <v>2.0799999999999983</v>
      </c>
      <c r="B46" s="226" t="s">
        <v>74</v>
      </c>
      <c r="C46" s="221" t="s">
        <v>1650</v>
      </c>
      <c r="D46" s="222">
        <v>4.5</v>
      </c>
      <c r="E46" s="548"/>
      <c r="F46" s="204">
        <f>D46*E46</f>
        <v>0</v>
      </c>
    </row>
    <row r="47" spans="1:6">
      <c r="A47" s="199"/>
      <c r="B47" s="226"/>
      <c r="C47" s="221"/>
      <c r="D47" s="222"/>
      <c r="E47" s="169"/>
      <c r="F47" s="204"/>
    </row>
    <row r="48" spans="1:6" ht="38.25">
      <c r="A48" s="199">
        <f>SUM(A46,0.01)</f>
        <v>2.0899999999999981</v>
      </c>
      <c r="B48" s="226" t="s">
        <v>75</v>
      </c>
      <c r="C48" s="221" t="s">
        <v>1650</v>
      </c>
      <c r="D48" s="222">
        <v>6</v>
      </c>
      <c r="E48" s="548"/>
      <c r="F48" s="204">
        <f>D48*E48</f>
        <v>0</v>
      </c>
    </row>
    <row r="49" spans="1:6">
      <c r="A49" s="199"/>
      <c r="B49" s="200"/>
      <c r="C49" s="201"/>
      <c r="D49" s="202"/>
      <c r="E49" s="203"/>
      <c r="F49" s="204"/>
    </row>
    <row r="50" spans="1:6" ht="38.25">
      <c r="A50" s="199">
        <f>SUM(A48,0.01)</f>
        <v>2.0999999999999979</v>
      </c>
      <c r="B50" s="227" t="s">
        <v>76</v>
      </c>
      <c r="C50" s="228" t="s">
        <v>20</v>
      </c>
      <c r="D50" s="222">
        <v>10</v>
      </c>
      <c r="E50" s="548"/>
      <c r="F50" s="204">
        <f>D50*E50</f>
        <v>0</v>
      </c>
    </row>
    <row r="51" spans="1:6">
      <c r="A51" s="199"/>
      <c r="B51" s="200"/>
      <c r="C51" s="201"/>
      <c r="D51" s="202"/>
      <c r="E51" s="203"/>
      <c r="F51" s="204"/>
    </row>
    <row r="52" spans="1:6">
      <c r="A52" s="199">
        <f>SUM(A50,0.01)</f>
        <v>2.1099999999999977</v>
      </c>
      <c r="B52" s="200" t="s">
        <v>43</v>
      </c>
      <c r="C52" s="201" t="s">
        <v>20</v>
      </c>
      <c r="D52" s="202">
        <v>6</v>
      </c>
      <c r="E52" s="548"/>
      <c r="F52" s="204">
        <f>D52*E52</f>
        <v>0</v>
      </c>
    </row>
    <row r="53" spans="1:6">
      <c r="A53" s="199"/>
      <c r="B53" s="200"/>
      <c r="C53" s="201"/>
      <c r="D53" s="202"/>
      <c r="E53" s="203"/>
      <c r="F53" s="204"/>
    </row>
    <row r="54" spans="1:6">
      <c r="A54" s="199">
        <f>SUM(A52,0.01)</f>
        <v>2.1199999999999974</v>
      </c>
      <c r="B54" s="200" t="s">
        <v>44</v>
      </c>
      <c r="C54" s="201" t="s">
        <v>20</v>
      </c>
      <c r="D54" s="202">
        <v>2</v>
      </c>
      <c r="E54" s="548"/>
      <c r="F54" s="204">
        <f>D54*E54</f>
        <v>0</v>
      </c>
    </row>
    <row r="55" spans="1:6">
      <c r="A55" s="210"/>
      <c r="B55" s="200"/>
      <c r="C55" s="201"/>
      <c r="D55" s="202"/>
      <c r="E55" s="203"/>
      <c r="F55" s="204"/>
    </row>
    <row r="56" spans="1:6" ht="25.5">
      <c r="A56" s="199">
        <f>SUM(A54,0.01)</f>
        <v>2.1299999999999972</v>
      </c>
      <c r="B56" s="200" t="s">
        <v>46</v>
      </c>
      <c r="C56" s="201" t="s">
        <v>4</v>
      </c>
      <c r="D56" s="202">
        <v>2</v>
      </c>
      <c r="E56" s="548"/>
      <c r="F56" s="204">
        <f>D56*E56</f>
        <v>0</v>
      </c>
    </row>
    <row r="57" spans="1:6">
      <c r="A57" s="210"/>
      <c r="B57" s="200"/>
      <c r="C57" s="201"/>
      <c r="D57" s="202"/>
      <c r="E57" s="203"/>
      <c r="F57" s="204"/>
    </row>
    <row r="58" spans="1:6" ht="38.25">
      <c r="A58" s="199">
        <f>SUM(A56,0.01)</f>
        <v>2.139999999999997</v>
      </c>
      <c r="B58" s="200" t="s">
        <v>45</v>
      </c>
      <c r="C58" s="201" t="s">
        <v>4</v>
      </c>
      <c r="D58" s="202">
        <v>5</v>
      </c>
      <c r="E58" s="548"/>
      <c r="F58" s="204">
        <f>D58*E58</f>
        <v>0</v>
      </c>
    </row>
    <row r="59" spans="1:6">
      <c r="A59" s="172"/>
      <c r="B59" s="200"/>
      <c r="C59" s="201"/>
      <c r="D59" s="202"/>
      <c r="E59" s="203"/>
      <c r="F59" s="204"/>
    </row>
    <row r="60" spans="1:6">
      <c r="A60" s="199">
        <f>SUM(A58,0.01)</f>
        <v>2.1499999999999968</v>
      </c>
      <c r="B60" s="200" t="s">
        <v>47</v>
      </c>
      <c r="C60" s="201" t="s">
        <v>4</v>
      </c>
      <c r="D60" s="202">
        <v>4</v>
      </c>
      <c r="E60" s="548"/>
      <c r="F60" s="204">
        <f>D60*E60</f>
        <v>0</v>
      </c>
    </row>
    <row r="61" spans="1:6">
      <c r="A61" s="197"/>
      <c r="B61" s="200"/>
      <c r="C61" s="201"/>
      <c r="D61" s="202"/>
      <c r="E61" s="203"/>
      <c r="F61" s="204"/>
    </row>
    <row r="62" spans="1:6" ht="25.5">
      <c r="A62" s="199">
        <f>SUM(A60,0.01)</f>
        <v>2.1599999999999966</v>
      </c>
      <c r="B62" s="200" t="s">
        <v>56</v>
      </c>
      <c r="C62" s="201" t="s">
        <v>1649</v>
      </c>
      <c r="D62" s="202">
        <v>5.82</v>
      </c>
      <c r="E62" s="548"/>
      <c r="F62" s="204">
        <f>D62*E62</f>
        <v>0</v>
      </c>
    </row>
    <row r="63" spans="1:6">
      <c r="A63" s="199"/>
      <c r="B63" s="200"/>
      <c r="C63" s="201"/>
      <c r="D63" s="202"/>
      <c r="E63" s="203"/>
      <c r="F63" s="204"/>
    </row>
    <row r="64" spans="1:6" ht="25.5">
      <c r="A64" s="199">
        <f>SUM(A62,0.01)</f>
        <v>2.1699999999999964</v>
      </c>
      <c r="B64" s="200" t="s">
        <v>57</v>
      </c>
      <c r="C64" s="201" t="s">
        <v>1649</v>
      </c>
      <c r="D64" s="202">
        <v>5.03</v>
      </c>
      <c r="E64" s="548"/>
      <c r="F64" s="204">
        <f>D64*E64</f>
        <v>0</v>
      </c>
    </row>
    <row r="65" spans="1:6">
      <c r="A65" s="199"/>
      <c r="B65" s="200"/>
      <c r="C65" s="201"/>
      <c r="D65" s="202"/>
      <c r="E65" s="203"/>
      <c r="F65" s="204"/>
    </row>
    <row r="66" spans="1:6" ht="15">
      <c r="A66" s="199">
        <f>SUM(A64,0.01)</f>
        <v>2.1799999999999962</v>
      </c>
      <c r="B66" s="229" t="s">
        <v>25</v>
      </c>
      <c r="C66" s="201" t="s">
        <v>1649</v>
      </c>
      <c r="D66" s="202">
        <v>360.86</v>
      </c>
      <c r="E66" s="548"/>
      <c r="F66" s="204">
        <f>D66*E66</f>
        <v>0</v>
      </c>
    </row>
    <row r="67" spans="1:6">
      <c r="A67" s="197"/>
      <c r="B67" s="229"/>
      <c r="C67" s="201"/>
      <c r="D67" s="202"/>
      <c r="E67" s="203"/>
      <c r="F67" s="204"/>
    </row>
    <row r="68" spans="1:6" ht="15">
      <c r="A68" s="199">
        <f>SUM(A66,0.01)</f>
        <v>2.1899999999999959</v>
      </c>
      <c r="B68" s="229" t="s">
        <v>51</v>
      </c>
      <c r="C68" s="201" t="s">
        <v>1649</v>
      </c>
      <c r="D68" s="202">
        <v>2.78</v>
      </c>
      <c r="E68" s="548"/>
      <c r="F68" s="204">
        <f>D68*E68</f>
        <v>0</v>
      </c>
    </row>
    <row r="69" spans="1:6">
      <c r="A69" s="199"/>
      <c r="B69" s="229"/>
      <c r="C69" s="201"/>
      <c r="D69" s="202"/>
      <c r="E69" s="203"/>
      <c r="F69" s="204"/>
    </row>
    <row r="70" spans="1:6" ht="25.5">
      <c r="A70" s="199">
        <f>SUM(A68,0.01)</f>
        <v>2.1999999999999957</v>
      </c>
      <c r="B70" s="200" t="s">
        <v>48</v>
      </c>
      <c r="C70" s="201" t="s">
        <v>1649</v>
      </c>
      <c r="D70" s="202">
        <v>40.86</v>
      </c>
      <c r="E70" s="548"/>
      <c r="F70" s="204">
        <f>D70*E70</f>
        <v>0</v>
      </c>
    </row>
    <row r="71" spans="1:6">
      <c r="A71" s="199"/>
      <c r="B71" s="200"/>
      <c r="C71" s="201"/>
      <c r="D71" s="202"/>
      <c r="E71" s="203"/>
      <c r="F71" s="204"/>
    </row>
    <row r="72" spans="1:6" ht="51">
      <c r="A72" s="199">
        <f>SUM(A70,0.01)</f>
        <v>2.2099999999999955</v>
      </c>
      <c r="B72" s="200" t="s">
        <v>49</v>
      </c>
      <c r="C72" s="201" t="s">
        <v>1649</v>
      </c>
      <c r="D72" s="230">
        <v>238.3</v>
      </c>
      <c r="E72" s="548"/>
      <c r="F72" s="204">
        <f>D72*E72</f>
        <v>0</v>
      </c>
    </row>
    <row r="73" spans="1:6">
      <c r="A73" s="210"/>
      <c r="B73" s="200"/>
      <c r="C73" s="201"/>
      <c r="D73" s="202"/>
      <c r="E73" s="203"/>
      <c r="F73" s="204"/>
    </row>
    <row r="74" spans="1:6" ht="51">
      <c r="A74" s="199">
        <f>SUM(A72,0.01)</f>
        <v>2.2199999999999953</v>
      </c>
      <c r="B74" s="200" t="s">
        <v>50</v>
      </c>
      <c r="C74" s="201" t="s">
        <v>1649</v>
      </c>
      <c r="D74" s="230">
        <v>24.77</v>
      </c>
      <c r="E74" s="548"/>
      <c r="F74" s="204">
        <f>D74*E74</f>
        <v>0</v>
      </c>
    </row>
    <row r="75" spans="1:6">
      <c r="A75" s="199"/>
      <c r="B75" s="200"/>
      <c r="C75" s="201"/>
      <c r="D75" s="202"/>
      <c r="E75" s="203"/>
      <c r="F75" s="204"/>
    </row>
    <row r="76" spans="1:6" ht="40.5">
      <c r="A76" s="199">
        <f>SUM(A74,0.01)</f>
        <v>2.2299999999999951</v>
      </c>
      <c r="B76" s="200" t="s">
        <v>1651</v>
      </c>
      <c r="C76" s="201" t="s">
        <v>1652</v>
      </c>
      <c r="D76" s="202">
        <v>5.26</v>
      </c>
      <c r="E76" s="548"/>
      <c r="F76" s="204">
        <f>D76*E76</f>
        <v>0</v>
      </c>
    </row>
    <row r="77" spans="1:6">
      <c r="A77" s="199"/>
      <c r="B77" s="205"/>
      <c r="C77" s="201"/>
      <c r="D77" s="202"/>
      <c r="E77" s="203"/>
      <c r="F77" s="204"/>
    </row>
    <row r="78" spans="1:6" ht="25.5">
      <c r="A78" s="199">
        <f>SUM(A76,0.01)</f>
        <v>2.2399999999999949</v>
      </c>
      <c r="B78" s="200" t="s">
        <v>53</v>
      </c>
      <c r="C78" s="201" t="s">
        <v>1649</v>
      </c>
      <c r="D78" s="202">
        <v>0.96</v>
      </c>
      <c r="E78" s="548"/>
      <c r="F78" s="204">
        <f>D78*E78</f>
        <v>0</v>
      </c>
    </row>
    <row r="79" spans="1:6">
      <c r="A79" s="231"/>
      <c r="B79" s="205"/>
      <c r="C79" s="201"/>
      <c r="D79" s="202"/>
      <c r="E79" s="203"/>
      <c r="F79" s="204"/>
    </row>
    <row r="80" spans="1:6" ht="25.5">
      <c r="A80" s="199">
        <f>SUM(A78,0.01)</f>
        <v>2.2499999999999947</v>
      </c>
      <c r="B80" s="200" t="s">
        <v>52</v>
      </c>
      <c r="C80" s="201" t="s">
        <v>1649</v>
      </c>
      <c r="D80" s="202">
        <v>18.77</v>
      </c>
      <c r="E80" s="548"/>
      <c r="F80" s="204">
        <f>D80*E80</f>
        <v>0</v>
      </c>
    </row>
    <row r="81" spans="1:6">
      <c r="A81" s="199"/>
      <c r="B81" s="205"/>
      <c r="C81" s="201"/>
      <c r="D81" s="202"/>
      <c r="E81" s="203"/>
      <c r="F81" s="204"/>
    </row>
    <row r="82" spans="1:6" ht="25.5">
      <c r="A82" s="199">
        <f>SUM(A80,0.01)</f>
        <v>2.2599999999999945</v>
      </c>
      <c r="B82" s="200" t="s">
        <v>54</v>
      </c>
      <c r="C82" s="201" t="s">
        <v>1649</v>
      </c>
      <c r="D82" s="202">
        <v>0.88</v>
      </c>
      <c r="E82" s="548"/>
      <c r="F82" s="204">
        <f>D82*E82</f>
        <v>0</v>
      </c>
    </row>
    <row r="83" spans="1:6">
      <c r="A83" s="199"/>
      <c r="B83" s="200"/>
      <c r="C83" s="201"/>
      <c r="D83" s="230"/>
      <c r="E83" s="203"/>
      <c r="F83" s="204"/>
    </row>
    <row r="84" spans="1:6" ht="53.25">
      <c r="A84" s="199">
        <f>SUM(A82,0.01)</f>
        <v>2.2699999999999942</v>
      </c>
      <c r="B84" s="200" t="s">
        <v>1653</v>
      </c>
      <c r="C84" s="201" t="s">
        <v>20</v>
      </c>
      <c r="D84" s="202">
        <v>8</v>
      </c>
      <c r="E84" s="548"/>
      <c r="F84" s="204">
        <f>D84*E84</f>
        <v>0</v>
      </c>
    </row>
    <row r="85" spans="1:6">
      <c r="A85" s="231"/>
      <c r="B85" s="232"/>
      <c r="C85" s="201"/>
      <c r="D85" s="230"/>
      <c r="E85" s="203"/>
      <c r="F85" s="204"/>
    </row>
    <row r="86" spans="1:6" ht="25.5">
      <c r="A86" s="199">
        <f>SUM(A84,0.01)</f>
        <v>2.279999999999994</v>
      </c>
      <c r="B86" s="200" t="s">
        <v>55</v>
      </c>
      <c r="C86" s="201" t="s">
        <v>1652</v>
      </c>
      <c r="D86" s="230">
        <v>0.32</v>
      </c>
      <c r="E86" s="548"/>
      <c r="F86" s="204">
        <f>D86*E86</f>
        <v>0</v>
      </c>
    </row>
    <row r="87" spans="1:6">
      <c r="A87" s="199"/>
      <c r="B87" s="205"/>
      <c r="C87" s="201"/>
      <c r="D87" s="202"/>
      <c r="E87" s="203"/>
      <c r="F87" s="204"/>
    </row>
    <row r="88" spans="1:6" ht="25.5">
      <c r="A88" s="199">
        <f>SUM(A86,0.01)</f>
        <v>2.2899999999999938</v>
      </c>
      <c r="B88" s="200" t="s">
        <v>58</v>
      </c>
      <c r="C88" s="201" t="s">
        <v>1650</v>
      </c>
      <c r="D88" s="230">
        <v>27</v>
      </c>
      <c r="E88" s="548"/>
      <c r="F88" s="204">
        <f>D88*E88</f>
        <v>0</v>
      </c>
    </row>
    <row r="89" spans="1:6">
      <c r="A89" s="199"/>
      <c r="B89" s="200"/>
      <c r="C89" s="201"/>
      <c r="D89" s="230"/>
      <c r="E89" s="203"/>
      <c r="F89" s="204"/>
    </row>
    <row r="90" spans="1:6" ht="25.5">
      <c r="A90" s="199">
        <f>SUM(A88,0.01)</f>
        <v>2.2999999999999936</v>
      </c>
      <c r="B90" s="200" t="s">
        <v>59</v>
      </c>
      <c r="C90" s="201" t="s">
        <v>1649</v>
      </c>
      <c r="D90" s="230">
        <v>47.5</v>
      </c>
      <c r="E90" s="548"/>
      <c r="F90" s="204">
        <f>D90*E90</f>
        <v>0</v>
      </c>
    </row>
    <row r="91" spans="1:6">
      <c r="A91" s="199"/>
      <c r="B91" s="205"/>
      <c r="C91" s="201"/>
      <c r="D91" s="202"/>
      <c r="E91" s="203"/>
      <c r="F91" s="204"/>
    </row>
    <row r="92" spans="1:6" ht="25.5">
      <c r="A92" s="199">
        <f>SUM(A90,0.01)</f>
        <v>2.3099999999999934</v>
      </c>
      <c r="B92" s="200" t="s">
        <v>60</v>
      </c>
      <c r="C92" s="201" t="s">
        <v>1649</v>
      </c>
      <c r="D92" s="230">
        <v>1.8</v>
      </c>
      <c r="E92" s="548"/>
      <c r="F92" s="204">
        <f>D92*E92</f>
        <v>0</v>
      </c>
    </row>
    <row r="93" spans="1:6" s="233" customFormat="1">
      <c r="A93" s="199"/>
      <c r="B93" s="200"/>
      <c r="C93" s="201"/>
      <c r="D93" s="230"/>
      <c r="E93" s="203"/>
      <c r="F93" s="204"/>
    </row>
    <row r="94" spans="1:6" ht="25.5">
      <c r="A94" s="199">
        <f>SUM(A92,0.01)</f>
        <v>2.3199999999999932</v>
      </c>
      <c r="B94" s="200" t="s">
        <v>170</v>
      </c>
      <c r="C94" s="201" t="s">
        <v>1649</v>
      </c>
      <c r="D94" s="230">
        <v>66.95</v>
      </c>
      <c r="E94" s="548"/>
      <c r="F94" s="204">
        <f>D94*E94</f>
        <v>0</v>
      </c>
    </row>
    <row r="95" spans="1:6">
      <c r="A95" s="199"/>
      <c r="B95" s="205"/>
      <c r="C95" s="201"/>
      <c r="D95" s="202"/>
      <c r="E95" s="203"/>
      <c r="F95" s="204"/>
    </row>
    <row r="96" spans="1:6" ht="38.25">
      <c r="A96" s="199">
        <f>SUM(A94,0.01)</f>
        <v>2.329999999999993</v>
      </c>
      <c r="B96" s="200" t="s">
        <v>5</v>
      </c>
      <c r="C96" s="201" t="s">
        <v>1652</v>
      </c>
      <c r="D96" s="230">
        <v>120.55</v>
      </c>
      <c r="E96" s="548"/>
      <c r="F96" s="204">
        <f>D96*E96</f>
        <v>0</v>
      </c>
    </row>
    <row r="97" spans="1:6">
      <c r="A97" s="199"/>
      <c r="C97" s="201"/>
      <c r="D97" s="230"/>
      <c r="E97" s="203"/>
      <c r="F97" s="204"/>
    </row>
    <row r="98" spans="1:6" ht="38.25">
      <c r="A98" s="199">
        <f>SUM(A96,0.01)</f>
        <v>2.3399999999999928</v>
      </c>
      <c r="B98" s="200" t="s">
        <v>6</v>
      </c>
      <c r="C98" s="201" t="s">
        <v>1652</v>
      </c>
      <c r="D98" s="230">
        <v>120.55</v>
      </c>
      <c r="E98" s="548"/>
      <c r="F98" s="204">
        <f>D98*E98</f>
        <v>0</v>
      </c>
    </row>
    <row r="99" spans="1:6">
      <c r="A99" s="199"/>
      <c r="B99" s="194"/>
      <c r="C99" s="201"/>
      <c r="D99" s="230"/>
      <c r="E99" s="203"/>
      <c r="F99" s="204"/>
    </row>
    <row r="100" spans="1:6" ht="15.75" thickBot="1">
      <c r="A100" s="199"/>
      <c r="B100" s="211" t="s">
        <v>0</v>
      </c>
      <c r="C100" s="212"/>
      <c r="D100" s="213"/>
      <c r="E100" s="214"/>
      <c r="F100" s="215">
        <f>SUM(F32:F98)</f>
        <v>0</v>
      </c>
    </row>
    <row r="101" spans="1:6" ht="15.75" thickTop="1">
      <c r="A101" s="199"/>
      <c r="B101" s="206"/>
      <c r="C101" s="192"/>
      <c r="D101" s="185"/>
      <c r="E101" s="186"/>
      <c r="F101" s="187"/>
    </row>
    <row r="102" spans="1:6" ht="15">
      <c r="A102" s="199"/>
      <c r="B102" s="195"/>
      <c r="C102" s="196"/>
      <c r="D102" s="193"/>
      <c r="E102" s="188"/>
      <c r="F102" s="189"/>
    </row>
    <row r="103" spans="1:6" ht="19.5" thickBot="1">
      <c r="A103" s="519">
        <v>3</v>
      </c>
      <c r="B103" s="520" t="s">
        <v>64</v>
      </c>
      <c r="C103" s="524"/>
      <c r="D103" s="525"/>
      <c r="E103" s="526"/>
      <c r="F103" s="527"/>
    </row>
    <row r="104" spans="1:6" ht="15.75" thickTop="1">
      <c r="A104" s="197"/>
      <c r="B104" s="198"/>
      <c r="C104" s="196"/>
      <c r="D104" s="193"/>
      <c r="E104" s="188"/>
      <c r="F104" s="189"/>
    </row>
    <row r="105" spans="1:6" ht="38.25">
      <c r="A105" s="199">
        <v>3.01</v>
      </c>
      <c r="B105" s="234" t="s">
        <v>61</v>
      </c>
      <c r="C105" s="201" t="s">
        <v>1652</v>
      </c>
      <c r="D105" s="230">
        <v>26.5</v>
      </c>
      <c r="E105" s="548"/>
      <c r="F105" s="204">
        <f>D105*E105</f>
        <v>0</v>
      </c>
    </row>
    <row r="106" spans="1:6">
      <c r="A106" s="199"/>
      <c r="B106" s="234"/>
      <c r="C106" s="201"/>
      <c r="D106" s="230"/>
      <c r="E106" s="235"/>
      <c r="F106" s="235"/>
    </row>
    <row r="107" spans="1:6" ht="51">
      <c r="A107" s="199">
        <f>SUM(A105,0.01)</f>
        <v>3.0199999999999996</v>
      </c>
      <c r="B107" s="236" t="s">
        <v>63</v>
      </c>
      <c r="C107" s="201" t="s">
        <v>1652</v>
      </c>
      <c r="D107" s="202">
        <v>4</v>
      </c>
      <c r="E107" s="548"/>
      <c r="F107" s="204">
        <f>D107*E107</f>
        <v>0</v>
      </c>
    </row>
    <row r="108" spans="1:6">
      <c r="A108" s="199"/>
      <c r="B108" s="237"/>
      <c r="C108" s="238"/>
      <c r="D108" s="239"/>
      <c r="E108" s="235"/>
      <c r="F108" s="235"/>
    </row>
    <row r="109" spans="1:6" ht="25.5">
      <c r="A109" s="199">
        <f>SUM(A107,0.01)</f>
        <v>3.0299999999999994</v>
      </c>
      <c r="B109" s="200" t="s">
        <v>62</v>
      </c>
      <c r="C109" s="201" t="s">
        <v>1649</v>
      </c>
      <c r="D109" s="230">
        <v>264.72000000000003</v>
      </c>
      <c r="E109" s="548"/>
      <c r="F109" s="204">
        <f>D109*E109</f>
        <v>0</v>
      </c>
    </row>
    <row r="110" spans="1:6">
      <c r="A110" s="199"/>
      <c r="B110" s="200"/>
      <c r="C110" s="201"/>
      <c r="D110" s="240"/>
      <c r="E110" s="235"/>
      <c r="F110" s="235"/>
    </row>
    <row r="111" spans="1:6" ht="63.75">
      <c r="A111" s="199">
        <f>SUM(A109,0.01)</f>
        <v>3.0399999999999991</v>
      </c>
      <c r="B111" s="241" t="s">
        <v>157</v>
      </c>
      <c r="C111" s="201" t="s">
        <v>1652</v>
      </c>
      <c r="D111" s="202">
        <v>42</v>
      </c>
      <c r="E111" s="548"/>
      <c r="F111" s="204">
        <f>D111*E111</f>
        <v>0</v>
      </c>
    </row>
    <row r="112" spans="1:6">
      <c r="A112" s="199"/>
      <c r="B112" s="241"/>
      <c r="C112" s="201"/>
      <c r="D112" s="202"/>
      <c r="E112" s="203"/>
      <c r="F112" s="204"/>
    </row>
    <row r="113" spans="1:6" ht="63.75">
      <c r="A113" s="199">
        <f>SUM(A111,0.01)</f>
        <v>3.0499999999999989</v>
      </c>
      <c r="B113" s="241" t="s">
        <v>158</v>
      </c>
      <c r="C113" s="201" t="s">
        <v>1652</v>
      </c>
      <c r="D113" s="202">
        <v>35</v>
      </c>
      <c r="E113" s="548"/>
      <c r="F113" s="204">
        <f>D113*E113</f>
        <v>0</v>
      </c>
    </row>
    <row r="114" spans="1:6">
      <c r="A114" s="199"/>
      <c r="B114" s="241"/>
      <c r="C114" s="201"/>
      <c r="D114" s="202"/>
      <c r="E114" s="203"/>
      <c r="F114" s="204"/>
    </row>
    <row r="115" spans="1:6" ht="25.5">
      <c r="A115" s="199">
        <f>SUM(A113,0.01)</f>
        <v>3.0599999999999987</v>
      </c>
      <c r="B115" s="200" t="s">
        <v>156</v>
      </c>
      <c r="C115" s="201" t="s">
        <v>1649</v>
      </c>
      <c r="D115" s="230">
        <v>47.5</v>
      </c>
      <c r="E115" s="548"/>
      <c r="F115" s="204">
        <f>D115*E115</f>
        <v>0</v>
      </c>
    </row>
    <row r="116" spans="1:6">
      <c r="A116" s="199"/>
      <c r="B116" s="200"/>
      <c r="C116" s="201"/>
      <c r="D116" s="230"/>
      <c r="E116" s="235"/>
      <c r="F116" s="235"/>
    </row>
    <row r="117" spans="1:6" ht="25.5">
      <c r="A117" s="199">
        <f>SUM(A115,0.01)</f>
        <v>3.0699999999999985</v>
      </c>
      <c r="B117" s="200" t="s">
        <v>159</v>
      </c>
      <c r="C117" s="201" t="s">
        <v>1649</v>
      </c>
      <c r="D117" s="230">
        <v>18.149999999999999</v>
      </c>
      <c r="E117" s="548"/>
      <c r="F117" s="204">
        <f>D117*E117</f>
        <v>0</v>
      </c>
    </row>
    <row r="118" spans="1:6">
      <c r="A118" s="199"/>
      <c r="B118" s="241"/>
      <c r="C118" s="201"/>
      <c r="D118" s="202"/>
      <c r="E118" s="203"/>
      <c r="F118" s="204"/>
    </row>
    <row r="119" spans="1:6" ht="63.75">
      <c r="A119" s="199">
        <f>SUM(A117,0.01)</f>
        <v>3.0799999999999983</v>
      </c>
      <c r="B119" s="236" t="s">
        <v>160</v>
      </c>
      <c r="C119" s="201" t="s">
        <v>1652</v>
      </c>
      <c r="D119" s="202">
        <v>28.3</v>
      </c>
      <c r="E119" s="548"/>
      <c r="F119" s="204">
        <f>D119*E119</f>
        <v>0</v>
      </c>
    </row>
    <row r="120" spans="1:6">
      <c r="A120" s="199"/>
      <c r="B120" s="236"/>
      <c r="C120" s="201"/>
      <c r="D120" s="202"/>
      <c r="E120" s="203"/>
      <c r="F120" s="204"/>
    </row>
    <row r="121" spans="1:6" ht="38.25">
      <c r="A121" s="199">
        <f>SUM(A119,0.01)</f>
        <v>3.0899999999999981</v>
      </c>
      <c r="B121" s="236" t="s">
        <v>161</v>
      </c>
      <c r="C121" s="201" t="s">
        <v>1652</v>
      </c>
      <c r="D121" s="202">
        <v>6.85</v>
      </c>
      <c r="E121" s="548"/>
      <c r="F121" s="204">
        <f>D121*E121</f>
        <v>0</v>
      </c>
    </row>
    <row r="122" spans="1:6">
      <c r="A122" s="199"/>
      <c r="B122" s="236"/>
      <c r="C122" s="201"/>
      <c r="D122" s="202"/>
      <c r="E122" s="203"/>
      <c r="F122" s="204"/>
    </row>
    <row r="123" spans="1:6" ht="38.25">
      <c r="A123" s="199">
        <f>SUM(A121,0.01)</f>
        <v>3.0999999999999979</v>
      </c>
      <c r="B123" s="236" t="s">
        <v>162</v>
      </c>
      <c r="C123" s="201" t="s">
        <v>1652</v>
      </c>
      <c r="D123" s="202">
        <v>7.65</v>
      </c>
      <c r="E123" s="548"/>
      <c r="F123" s="204">
        <f>D123*E123</f>
        <v>0</v>
      </c>
    </row>
    <row r="124" spans="1:6">
      <c r="A124" s="199"/>
      <c r="B124" s="242"/>
      <c r="C124" s="201"/>
      <c r="D124" s="202"/>
      <c r="E124" s="203"/>
      <c r="F124" s="204"/>
    </row>
    <row r="125" spans="1:6" ht="38.25">
      <c r="A125" s="199">
        <f>SUM(A123,0.01)</f>
        <v>3.1099999999999977</v>
      </c>
      <c r="B125" s="243" t="s">
        <v>26</v>
      </c>
      <c r="C125" s="201" t="s">
        <v>1649</v>
      </c>
      <c r="D125" s="202">
        <v>199.9</v>
      </c>
      <c r="E125" s="548"/>
      <c r="F125" s="204">
        <f>D125*E125</f>
        <v>0</v>
      </c>
    </row>
    <row r="126" spans="1:6">
      <c r="A126" s="199"/>
      <c r="B126" s="205"/>
      <c r="C126" s="201"/>
      <c r="D126" s="202"/>
      <c r="E126" s="203"/>
      <c r="F126" s="204"/>
    </row>
    <row r="127" spans="1:6" ht="25.5">
      <c r="A127" s="199">
        <f>SUM(A125,0.01)</f>
        <v>3.1199999999999974</v>
      </c>
      <c r="B127" s="243" t="s">
        <v>65</v>
      </c>
      <c r="C127" s="201" t="s">
        <v>1649</v>
      </c>
      <c r="D127" s="202">
        <v>199.9</v>
      </c>
      <c r="E127" s="548"/>
      <c r="F127" s="204">
        <f>D127*E127</f>
        <v>0</v>
      </c>
    </row>
    <row r="128" spans="1:6">
      <c r="A128" s="210"/>
      <c r="B128" s="207"/>
      <c r="C128" s="201"/>
      <c r="D128" s="202"/>
      <c r="E128" s="208"/>
      <c r="F128" s="209"/>
    </row>
    <row r="129" spans="1:6" ht="15.75" thickBot="1">
      <c r="A129" s="210"/>
      <c r="B129" s="211" t="s">
        <v>0</v>
      </c>
      <c r="C129" s="212"/>
      <c r="D129" s="213"/>
      <c r="E129" s="214"/>
      <c r="F129" s="215">
        <f>SUM(F105:F127)</f>
        <v>0</v>
      </c>
    </row>
    <row r="130" spans="1:6" ht="15.75" thickTop="1">
      <c r="A130" s="231"/>
      <c r="B130" s="198"/>
      <c r="C130" s="196"/>
      <c r="D130" s="193"/>
      <c r="E130" s="188"/>
      <c r="F130" s="189"/>
    </row>
    <row r="131" spans="1:6" ht="15">
      <c r="A131" s="231"/>
      <c r="B131" s="198"/>
      <c r="C131" s="196"/>
      <c r="D131" s="193"/>
      <c r="E131" s="188"/>
      <c r="F131" s="189"/>
    </row>
    <row r="132" spans="1:6" ht="19.5" thickBot="1">
      <c r="A132" s="519">
        <v>4</v>
      </c>
      <c r="B132" s="520" t="s">
        <v>11</v>
      </c>
      <c r="C132" s="521"/>
      <c r="D132" s="522"/>
      <c r="E132" s="523"/>
      <c r="F132" s="523"/>
    </row>
    <row r="133" spans="1:6" ht="13.5" thickTop="1">
      <c r="A133" s="172"/>
      <c r="B133" s="218"/>
      <c r="C133" s="216"/>
      <c r="D133" s="217"/>
      <c r="E133" s="208"/>
      <c r="F133" s="208"/>
    </row>
    <row r="134" spans="1:6" ht="40.5">
      <c r="A134" s="199">
        <v>4.01</v>
      </c>
      <c r="B134" s="200" t="s">
        <v>1654</v>
      </c>
      <c r="C134" s="201" t="s">
        <v>1652</v>
      </c>
      <c r="D134" s="202">
        <v>1</v>
      </c>
      <c r="E134" s="548"/>
      <c r="F134" s="204">
        <f>D134*E134</f>
        <v>0</v>
      </c>
    </row>
    <row r="135" spans="1:6">
      <c r="A135" s="197"/>
      <c r="B135" s="200"/>
      <c r="C135" s="201"/>
      <c r="D135" s="202"/>
      <c r="E135" s="203"/>
      <c r="F135" s="204"/>
    </row>
    <row r="136" spans="1:6" ht="40.5">
      <c r="A136" s="199">
        <f>SUM(A134,0.01)</f>
        <v>4.0199999999999996</v>
      </c>
      <c r="B136" s="200" t="s">
        <v>1655</v>
      </c>
      <c r="C136" s="201" t="s">
        <v>1652</v>
      </c>
      <c r="D136" s="202">
        <v>0.15</v>
      </c>
      <c r="E136" s="548"/>
      <c r="F136" s="204">
        <f>D136*E136</f>
        <v>0</v>
      </c>
    </row>
    <row r="137" spans="1:6">
      <c r="A137" s="199"/>
      <c r="B137" s="218"/>
      <c r="C137" s="216"/>
      <c r="D137" s="217"/>
      <c r="E137" s="208"/>
      <c r="F137" s="208"/>
    </row>
    <row r="138" spans="1:6" ht="27.75">
      <c r="A138" s="199">
        <f>SUM(A136,0.01)</f>
        <v>4.0299999999999994</v>
      </c>
      <c r="B138" s="200" t="s">
        <v>1656</v>
      </c>
      <c r="C138" s="201" t="s">
        <v>1652</v>
      </c>
      <c r="D138" s="202">
        <v>26.5</v>
      </c>
      <c r="E138" s="548"/>
      <c r="F138" s="204">
        <f>D138*E138</f>
        <v>0</v>
      </c>
    </row>
    <row r="139" spans="1:6">
      <c r="A139" s="199"/>
      <c r="B139" s="242"/>
      <c r="C139" s="201"/>
      <c r="D139" s="202"/>
      <c r="E139" s="203"/>
      <c r="F139" s="204"/>
    </row>
    <row r="140" spans="1:6" ht="40.5">
      <c r="A140" s="199">
        <f>SUM(A138,0.01)</f>
        <v>4.0399999999999991</v>
      </c>
      <c r="B140" s="200" t="s">
        <v>1657</v>
      </c>
      <c r="C140" s="201" t="s">
        <v>1652</v>
      </c>
      <c r="D140" s="202">
        <v>33.75</v>
      </c>
      <c r="E140" s="548"/>
      <c r="F140" s="204">
        <f>D140*E140</f>
        <v>0</v>
      </c>
    </row>
    <row r="141" spans="1:6">
      <c r="A141" s="197"/>
      <c r="B141" s="244"/>
      <c r="C141" s="201"/>
      <c r="D141" s="202"/>
      <c r="E141" s="203"/>
      <c r="F141" s="204"/>
    </row>
    <row r="142" spans="1:6" ht="40.5">
      <c r="A142" s="199">
        <f>SUM(A140,0.01)</f>
        <v>4.0499999999999989</v>
      </c>
      <c r="B142" s="200" t="s">
        <v>1658</v>
      </c>
      <c r="C142" s="201" t="s">
        <v>1652</v>
      </c>
      <c r="D142" s="202">
        <v>0.45</v>
      </c>
      <c r="E142" s="548"/>
      <c r="F142" s="204">
        <f>D142*E142</f>
        <v>0</v>
      </c>
    </row>
    <row r="143" spans="1:6">
      <c r="A143" s="199"/>
      <c r="B143" s="242"/>
      <c r="C143" s="201"/>
      <c r="D143" s="202"/>
      <c r="E143" s="203"/>
      <c r="F143" s="204"/>
    </row>
    <row r="144" spans="1:6" ht="40.5">
      <c r="A144" s="199">
        <f>SUM(A142,0.01)</f>
        <v>4.0599999999999987</v>
      </c>
      <c r="B144" s="200" t="s">
        <v>1659</v>
      </c>
      <c r="C144" s="201" t="s">
        <v>1652</v>
      </c>
      <c r="D144" s="202">
        <v>1.05</v>
      </c>
      <c r="E144" s="548"/>
      <c r="F144" s="204">
        <f>D144*E144</f>
        <v>0</v>
      </c>
    </row>
    <row r="145" spans="1:6">
      <c r="A145" s="199"/>
      <c r="B145" s="200"/>
      <c r="C145" s="201"/>
      <c r="D145" s="202"/>
      <c r="E145" s="203"/>
      <c r="F145" s="204"/>
    </row>
    <row r="146" spans="1:6" ht="40.5">
      <c r="A146" s="199">
        <f>SUM(A144,0.01)</f>
        <v>4.0699999999999985</v>
      </c>
      <c r="B146" s="200" t="s">
        <v>1660</v>
      </c>
      <c r="C146" s="201" t="s">
        <v>1652</v>
      </c>
      <c r="D146" s="202">
        <v>2.7</v>
      </c>
      <c r="E146" s="548"/>
      <c r="F146" s="204">
        <f>D146*E146</f>
        <v>0</v>
      </c>
    </row>
    <row r="147" spans="1:6">
      <c r="A147" s="199"/>
      <c r="B147" s="242"/>
      <c r="C147" s="201"/>
      <c r="D147" s="202"/>
      <c r="E147" s="203"/>
      <c r="F147" s="204"/>
    </row>
    <row r="148" spans="1:6" ht="27.75">
      <c r="A148" s="199">
        <f>SUM(A146,0.01)</f>
        <v>4.0799999999999983</v>
      </c>
      <c r="B148" s="200" t="s">
        <v>1661</v>
      </c>
      <c r="C148" s="201" t="s">
        <v>1652</v>
      </c>
      <c r="D148" s="202">
        <v>0.75</v>
      </c>
      <c r="E148" s="548"/>
      <c r="F148" s="204">
        <f>D148*E148</f>
        <v>0</v>
      </c>
    </row>
    <row r="149" spans="1:6">
      <c r="A149" s="199"/>
      <c r="B149" s="200"/>
      <c r="C149" s="201"/>
      <c r="D149" s="202"/>
      <c r="E149" s="203"/>
      <c r="F149" s="204"/>
    </row>
    <row r="150" spans="1:6" ht="27.75">
      <c r="A150" s="199">
        <f>SUM(A148,0.01)</f>
        <v>4.0899999999999981</v>
      </c>
      <c r="B150" s="200" t="s">
        <v>1662</v>
      </c>
      <c r="C150" s="201" t="s">
        <v>1652</v>
      </c>
      <c r="D150" s="202">
        <v>1.6</v>
      </c>
      <c r="E150" s="548"/>
      <c r="F150" s="204">
        <f>D150*E150</f>
        <v>0</v>
      </c>
    </row>
    <row r="151" spans="1:6">
      <c r="A151" s="199"/>
      <c r="B151" s="242"/>
      <c r="C151" s="201"/>
      <c r="D151" s="202"/>
      <c r="E151" s="203"/>
      <c r="F151" s="204"/>
    </row>
    <row r="152" spans="1:6" ht="15">
      <c r="A152" s="199">
        <f>SUM(A150,0.01)</f>
        <v>4.0999999999999979</v>
      </c>
      <c r="B152" s="205" t="s">
        <v>12</v>
      </c>
      <c r="C152" s="201" t="s">
        <v>1652</v>
      </c>
      <c r="D152" s="230">
        <f>SUM(D140:D151)</f>
        <v>40.300000000000004</v>
      </c>
      <c r="E152" s="548"/>
      <c r="F152" s="204">
        <f>D152*E152</f>
        <v>0</v>
      </c>
    </row>
    <row r="153" spans="1:6">
      <c r="A153" s="199"/>
      <c r="B153" s="205"/>
      <c r="C153" s="201"/>
      <c r="D153" s="202"/>
      <c r="E153" s="203"/>
      <c r="F153" s="204"/>
    </row>
    <row r="154" spans="1:6" ht="25.5">
      <c r="A154" s="199">
        <f>SUM(A152,0.01)</f>
        <v>4.1099999999999977</v>
      </c>
      <c r="B154" s="205" t="s">
        <v>66</v>
      </c>
      <c r="C154" s="201" t="s">
        <v>1</v>
      </c>
      <c r="D154" s="222">
        <f>D152*60</f>
        <v>2418.0000000000005</v>
      </c>
      <c r="E154" s="548"/>
      <c r="F154" s="204">
        <f>D154*E154</f>
        <v>0</v>
      </c>
    </row>
    <row r="155" spans="1:6">
      <c r="A155" s="199"/>
      <c r="B155" s="207"/>
      <c r="C155" s="201"/>
      <c r="D155" s="202"/>
      <c r="E155" s="208"/>
      <c r="F155" s="209"/>
    </row>
    <row r="156" spans="1:6" ht="15.75" thickBot="1">
      <c r="A156" s="231"/>
      <c r="B156" s="211" t="s">
        <v>0</v>
      </c>
      <c r="C156" s="212"/>
      <c r="D156" s="213"/>
      <c r="E156" s="214"/>
      <c r="F156" s="215">
        <f>SUM(F134:F154)</f>
        <v>0</v>
      </c>
    </row>
    <row r="157" spans="1:6" ht="15.75" thickTop="1">
      <c r="A157" s="231"/>
      <c r="B157" s="198"/>
      <c r="C157" s="196"/>
      <c r="D157" s="193"/>
      <c r="E157" s="188"/>
      <c r="F157" s="189"/>
    </row>
    <row r="158" spans="1:6" ht="15">
      <c r="A158" s="231"/>
      <c r="B158" s="198"/>
      <c r="C158" s="196"/>
      <c r="D158" s="193"/>
      <c r="E158" s="188"/>
      <c r="F158" s="189"/>
    </row>
    <row r="159" spans="1:6" ht="19.5" thickBot="1">
      <c r="A159" s="519">
        <v>5</v>
      </c>
      <c r="B159" s="520" t="s">
        <v>13</v>
      </c>
      <c r="C159" s="521"/>
      <c r="D159" s="522"/>
      <c r="E159" s="523"/>
      <c r="F159" s="523"/>
    </row>
    <row r="160" spans="1:6" ht="13.5" thickTop="1">
      <c r="A160" s="172"/>
      <c r="B160" s="218"/>
      <c r="C160" s="216"/>
      <c r="D160" s="217"/>
      <c r="E160" s="208"/>
      <c r="F160" s="208"/>
    </row>
    <row r="161" spans="1:6" ht="38.25">
      <c r="A161" s="199">
        <v>5.01</v>
      </c>
      <c r="B161" s="244" t="s">
        <v>151</v>
      </c>
      <c r="C161" s="201" t="s">
        <v>1649</v>
      </c>
      <c r="D161" s="202">
        <v>38.159999999999997</v>
      </c>
      <c r="E161" s="548"/>
      <c r="F161" s="204">
        <f>D161*E161</f>
        <v>0</v>
      </c>
    </row>
    <row r="162" spans="1:6">
      <c r="A162" s="197"/>
      <c r="B162" s="242"/>
      <c r="C162" s="201"/>
      <c r="D162" s="202"/>
      <c r="E162" s="203"/>
      <c r="F162" s="204"/>
    </row>
    <row r="163" spans="1:6" ht="38.25">
      <c r="A163" s="199">
        <f>SUM(A161,0.01)</f>
        <v>5.0199999999999996</v>
      </c>
      <c r="B163" s="244" t="s">
        <v>67</v>
      </c>
      <c r="C163" s="201" t="s">
        <v>1649</v>
      </c>
      <c r="D163" s="202">
        <v>1.95</v>
      </c>
      <c r="E163" s="548"/>
      <c r="F163" s="204">
        <f>D163*E163</f>
        <v>0</v>
      </c>
    </row>
    <row r="164" spans="1:6">
      <c r="A164" s="199"/>
      <c r="B164" s="244"/>
      <c r="C164" s="201"/>
      <c r="D164" s="202"/>
      <c r="E164" s="203"/>
      <c r="F164" s="204"/>
    </row>
    <row r="165" spans="1:6" ht="38.25">
      <c r="A165" s="199">
        <f>SUM(A163,0.01)</f>
        <v>5.0299999999999994</v>
      </c>
      <c r="B165" s="244" t="s">
        <v>153</v>
      </c>
      <c r="C165" s="201" t="s">
        <v>1649</v>
      </c>
      <c r="D165" s="202">
        <v>10.36</v>
      </c>
      <c r="E165" s="548"/>
      <c r="F165" s="204">
        <f>D165*E165</f>
        <v>0</v>
      </c>
    </row>
    <row r="166" spans="1:6">
      <c r="A166" s="199"/>
      <c r="B166" s="244"/>
      <c r="C166" s="201"/>
      <c r="D166" s="202"/>
      <c r="E166" s="203"/>
      <c r="F166" s="204"/>
    </row>
    <row r="167" spans="1:6" ht="25.5">
      <c r="A167" s="199">
        <f>SUM(A165,0.01)</f>
        <v>5.0399999999999991</v>
      </c>
      <c r="B167" s="244" t="s">
        <v>14</v>
      </c>
      <c r="C167" s="201" t="s">
        <v>1650</v>
      </c>
      <c r="D167" s="202">
        <v>18.7</v>
      </c>
      <c r="E167" s="548"/>
      <c r="F167" s="204">
        <f>D167*E167</f>
        <v>0</v>
      </c>
    </row>
    <row r="168" spans="1:6">
      <c r="A168" s="199"/>
      <c r="B168" s="244"/>
      <c r="C168" s="201"/>
      <c r="D168" s="202"/>
      <c r="E168" s="203"/>
      <c r="F168" s="204"/>
    </row>
    <row r="169" spans="1:6" ht="38.25">
      <c r="A169" s="199">
        <f>SUM(A167,0.01)</f>
        <v>5.0499999999999989</v>
      </c>
      <c r="B169" s="244" t="s">
        <v>152</v>
      </c>
      <c r="C169" s="201" t="s">
        <v>1649</v>
      </c>
      <c r="D169" s="202">
        <v>5</v>
      </c>
      <c r="E169" s="548"/>
      <c r="F169" s="204">
        <f>D169*E169</f>
        <v>0</v>
      </c>
    </row>
    <row r="170" spans="1:6">
      <c r="A170" s="210"/>
      <c r="B170" s="206"/>
      <c r="C170" s="201"/>
      <c r="D170" s="202"/>
      <c r="E170" s="203"/>
      <c r="F170" s="204"/>
    </row>
    <row r="171" spans="1:6" ht="38.25">
      <c r="A171" s="199">
        <f>SUM(A169,0.01)</f>
        <v>5.0599999999999987</v>
      </c>
      <c r="B171" s="244" t="s">
        <v>154</v>
      </c>
      <c r="C171" s="201" t="s">
        <v>1649</v>
      </c>
      <c r="D171" s="202">
        <v>21.1</v>
      </c>
      <c r="E171" s="548"/>
      <c r="F171" s="204">
        <f>D171*E171</f>
        <v>0</v>
      </c>
    </row>
    <row r="172" spans="1:6">
      <c r="A172" s="210"/>
      <c r="B172" s="244"/>
      <c r="C172" s="201"/>
      <c r="D172" s="202"/>
      <c r="E172" s="203"/>
      <c r="F172" s="204"/>
    </row>
    <row r="173" spans="1:6" ht="15.75" thickBot="1">
      <c r="A173" s="210"/>
      <c r="B173" s="211" t="s">
        <v>0</v>
      </c>
      <c r="C173" s="212"/>
      <c r="D173" s="213"/>
      <c r="E173" s="214"/>
      <c r="F173" s="215">
        <f>SUM(F161:F171)</f>
        <v>0</v>
      </c>
    </row>
    <row r="174" spans="1:6" ht="15.75" thickTop="1">
      <c r="A174" s="210"/>
      <c r="B174" s="198"/>
      <c r="C174" s="196"/>
      <c r="D174" s="193"/>
      <c r="E174" s="188"/>
      <c r="F174" s="189"/>
    </row>
    <row r="175" spans="1:6" ht="15">
      <c r="A175" s="210"/>
      <c r="B175" s="198"/>
      <c r="C175" s="196"/>
      <c r="D175" s="193"/>
      <c r="E175" s="188"/>
      <c r="F175" s="189"/>
    </row>
    <row r="176" spans="1:6" ht="19.5" thickBot="1">
      <c r="A176" s="519">
        <v>6</v>
      </c>
      <c r="B176" s="520" t="s">
        <v>15</v>
      </c>
      <c r="C176" s="521"/>
      <c r="D176" s="522"/>
      <c r="E176" s="523"/>
      <c r="F176" s="523"/>
    </row>
    <row r="177" spans="1:6" ht="13.5" thickTop="1">
      <c r="A177" s="172"/>
      <c r="B177" s="218"/>
      <c r="C177" s="216"/>
      <c r="D177" s="217"/>
      <c r="E177" s="208"/>
      <c r="F177" s="208"/>
    </row>
    <row r="178" spans="1:6" ht="51">
      <c r="A178" s="199">
        <v>6.01</v>
      </c>
      <c r="B178" s="205" t="s">
        <v>1876</v>
      </c>
      <c r="C178" s="201" t="s">
        <v>1649</v>
      </c>
      <c r="D178" s="202">
        <v>292.82</v>
      </c>
      <c r="E178" s="548"/>
      <c r="F178" s="204">
        <f>D178*E178</f>
        <v>0</v>
      </c>
    </row>
    <row r="179" spans="1:6">
      <c r="A179" s="199"/>
      <c r="B179" s="245"/>
      <c r="C179" s="201"/>
      <c r="D179" s="202"/>
      <c r="E179" s="203"/>
      <c r="F179" s="204"/>
    </row>
    <row r="180" spans="1:6" ht="89.25">
      <c r="A180" s="199">
        <f>SUM(A178,0.01)</f>
        <v>6.02</v>
      </c>
      <c r="B180" s="241" t="s">
        <v>68</v>
      </c>
      <c r="C180" s="201" t="s">
        <v>1649</v>
      </c>
      <c r="D180" s="202">
        <v>46.3</v>
      </c>
      <c r="E180" s="548"/>
      <c r="F180" s="204">
        <f>D180*E180</f>
        <v>0</v>
      </c>
    </row>
    <row r="181" spans="1:6" s="246" customFormat="1">
      <c r="A181" s="197"/>
      <c r="B181" s="205"/>
      <c r="C181" s="201"/>
      <c r="D181" s="202"/>
      <c r="E181" s="203"/>
      <c r="F181" s="204"/>
    </row>
    <row r="182" spans="1:6" s="246" customFormat="1" ht="25.5">
      <c r="A182" s="199">
        <f>SUM(A180,0.01)</f>
        <v>6.0299999999999994</v>
      </c>
      <c r="B182" s="205" t="s">
        <v>69</v>
      </c>
      <c r="C182" s="247" t="s">
        <v>1649</v>
      </c>
      <c r="D182" s="248">
        <v>4.67</v>
      </c>
      <c r="E182" s="548"/>
      <c r="F182" s="204">
        <f>D182*E182</f>
        <v>0</v>
      </c>
    </row>
    <row r="183" spans="1:6">
      <c r="A183" s="199"/>
      <c r="B183" s="205"/>
      <c r="C183" s="247"/>
      <c r="D183" s="248"/>
      <c r="E183" s="249"/>
      <c r="F183" s="249"/>
    </row>
    <row r="184" spans="1:6" ht="25.5">
      <c r="A184" s="199">
        <f>SUM(A182,0.01)</f>
        <v>6.0399999999999991</v>
      </c>
      <c r="B184" s="205" t="s">
        <v>70</v>
      </c>
      <c r="C184" s="247" t="s">
        <v>1652</v>
      </c>
      <c r="D184" s="248">
        <v>14.7</v>
      </c>
      <c r="E184" s="548"/>
      <c r="F184" s="204">
        <f>D184*E184</f>
        <v>0</v>
      </c>
    </row>
    <row r="185" spans="1:6" s="246" customFormat="1">
      <c r="A185" s="197"/>
      <c r="B185" s="250"/>
      <c r="C185" s="201"/>
      <c r="D185" s="251"/>
      <c r="E185" s="208"/>
      <c r="F185" s="209"/>
    </row>
    <row r="186" spans="1:6" ht="51">
      <c r="A186" s="199">
        <f>SUM(A184,0.01)</f>
        <v>6.0499999999999989</v>
      </c>
      <c r="B186" s="205" t="s">
        <v>71</v>
      </c>
      <c r="C186" s="201" t="s">
        <v>1649</v>
      </c>
      <c r="D186" s="248">
        <v>156.26</v>
      </c>
      <c r="E186" s="548"/>
      <c r="F186" s="204">
        <f>D186*E186</f>
        <v>0</v>
      </c>
    </row>
    <row r="187" spans="1:6">
      <c r="A187" s="197"/>
      <c r="C187" s="201"/>
      <c r="D187" s="202"/>
      <c r="E187" s="203"/>
      <c r="F187" s="204"/>
    </row>
    <row r="188" spans="1:6" ht="89.25">
      <c r="A188" s="199">
        <f>SUM(A186,0.01)</f>
        <v>6.0599999999999987</v>
      </c>
      <c r="B188" s="236" t="s">
        <v>1663</v>
      </c>
      <c r="C188" s="201" t="s">
        <v>1649</v>
      </c>
      <c r="D188" s="202">
        <v>40.92</v>
      </c>
      <c r="E188" s="548"/>
      <c r="F188" s="204">
        <f>D188*E188</f>
        <v>0</v>
      </c>
    </row>
    <row r="189" spans="1:6">
      <c r="A189" s="210"/>
      <c r="B189" s="236"/>
      <c r="C189" s="201"/>
      <c r="D189" s="202"/>
      <c r="E189" s="203"/>
      <c r="F189" s="204"/>
    </row>
    <row r="190" spans="1:6" ht="76.5">
      <c r="A190" s="199">
        <f>SUM(A188,0.01)</f>
        <v>6.0699999999999985</v>
      </c>
      <c r="B190" s="236" t="s">
        <v>1664</v>
      </c>
      <c r="C190" s="201" t="s">
        <v>1649</v>
      </c>
      <c r="D190" s="202">
        <v>35.82</v>
      </c>
      <c r="E190" s="548"/>
      <c r="F190" s="204">
        <f>D190*E190</f>
        <v>0</v>
      </c>
    </row>
    <row r="191" spans="1:6">
      <c r="A191" s="210"/>
      <c r="B191" s="236"/>
      <c r="C191" s="201"/>
      <c r="D191" s="202"/>
      <c r="E191" s="203"/>
      <c r="F191" s="204"/>
    </row>
    <row r="192" spans="1:6" ht="76.5">
      <c r="A192" s="199">
        <f>SUM(A190,0.01)</f>
        <v>6.0799999999999983</v>
      </c>
      <c r="B192" s="236" t="s">
        <v>1665</v>
      </c>
      <c r="C192" s="201" t="s">
        <v>1649</v>
      </c>
      <c r="D192" s="202">
        <v>182.91</v>
      </c>
      <c r="E192" s="548"/>
      <c r="F192" s="204">
        <f>D192*E192</f>
        <v>0</v>
      </c>
    </row>
    <row r="193" spans="1:6">
      <c r="A193" s="199"/>
      <c r="B193" s="236"/>
      <c r="C193" s="201"/>
      <c r="D193" s="202"/>
      <c r="E193" s="203"/>
      <c r="F193" s="204"/>
    </row>
    <row r="194" spans="1:6" ht="76.5">
      <c r="A194" s="199">
        <f>SUM(A192,0.01)</f>
        <v>6.0899999999999981</v>
      </c>
      <c r="B194" s="236" t="s">
        <v>1666</v>
      </c>
      <c r="C194" s="201" t="s">
        <v>1649</v>
      </c>
      <c r="D194" s="202">
        <v>33.83</v>
      </c>
      <c r="E194" s="548"/>
      <c r="F194" s="204">
        <f>D194*E194</f>
        <v>0</v>
      </c>
    </row>
    <row r="195" spans="1:6" s="233" customFormat="1">
      <c r="A195" s="199"/>
      <c r="B195" s="236"/>
      <c r="C195" s="201"/>
      <c r="D195" s="202"/>
      <c r="E195" s="203"/>
      <c r="F195" s="204"/>
    </row>
    <row r="196" spans="1:6" ht="51">
      <c r="A196" s="199">
        <f>SUM(A194,0.01)</f>
        <v>6.0999999999999979</v>
      </c>
      <c r="B196" s="236" t="s">
        <v>164</v>
      </c>
      <c r="C196" s="201" t="s">
        <v>1649</v>
      </c>
      <c r="D196" s="202">
        <v>66.95</v>
      </c>
      <c r="E196" s="548"/>
      <c r="F196" s="204">
        <f>D196*E196</f>
        <v>0</v>
      </c>
    </row>
    <row r="197" spans="1:6">
      <c r="A197" s="231"/>
      <c r="B197" s="236"/>
      <c r="C197" s="201"/>
      <c r="D197" s="202"/>
      <c r="E197" s="203"/>
      <c r="F197" s="204"/>
    </row>
    <row r="198" spans="1:6" ht="51">
      <c r="A198" s="199">
        <f>SUM(A194,0.01)</f>
        <v>6.0999999999999979</v>
      </c>
      <c r="B198" s="236" t="s">
        <v>72</v>
      </c>
      <c r="C198" s="201" t="s">
        <v>1649</v>
      </c>
      <c r="D198" s="230">
        <v>2.86</v>
      </c>
      <c r="E198" s="548"/>
      <c r="F198" s="204">
        <f>D198*E198</f>
        <v>0</v>
      </c>
    </row>
    <row r="199" spans="1:6">
      <c r="A199" s="231"/>
      <c r="B199" s="236"/>
      <c r="C199" s="201"/>
      <c r="D199" s="230"/>
      <c r="E199" s="203"/>
      <c r="F199" s="204"/>
    </row>
    <row r="200" spans="1:6" ht="38.25">
      <c r="A200" s="199">
        <f>SUM(A198,0.01)</f>
        <v>6.1099999999999977</v>
      </c>
      <c r="B200" s="200" t="s">
        <v>78</v>
      </c>
      <c r="C200" s="201" t="s">
        <v>20</v>
      </c>
      <c r="D200" s="202">
        <v>3</v>
      </c>
      <c r="E200" s="548"/>
      <c r="F200" s="204">
        <f>D200*E200</f>
        <v>0</v>
      </c>
    </row>
    <row r="201" spans="1:6" s="252" customFormat="1">
      <c r="A201" s="231"/>
      <c r="B201" s="200"/>
      <c r="C201" s="201"/>
      <c r="D201" s="202"/>
      <c r="E201" s="203"/>
      <c r="F201" s="204"/>
    </row>
    <row r="202" spans="1:6" ht="25.5">
      <c r="A202" s="199">
        <f>SUM(A200,0.01)</f>
        <v>6.1199999999999974</v>
      </c>
      <c r="B202" s="200" t="s">
        <v>79</v>
      </c>
      <c r="C202" s="201" t="s">
        <v>20</v>
      </c>
      <c r="D202" s="202">
        <v>10</v>
      </c>
      <c r="E202" s="548"/>
      <c r="F202" s="204">
        <f>D202*E202</f>
        <v>0</v>
      </c>
    </row>
    <row r="203" spans="1:6">
      <c r="A203" s="199"/>
      <c r="B203" s="236"/>
      <c r="C203" s="201"/>
      <c r="D203" s="230"/>
      <c r="E203" s="203"/>
      <c r="F203" s="204"/>
    </row>
    <row r="204" spans="1:6" ht="25.5">
      <c r="A204" s="199">
        <f>SUM(A202,0.01)</f>
        <v>6.1299999999999972</v>
      </c>
      <c r="B204" s="200" t="s">
        <v>77</v>
      </c>
      <c r="C204" s="201" t="s">
        <v>20</v>
      </c>
      <c r="D204" s="202">
        <v>4</v>
      </c>
      <c r="E204" s="548"/>
      <c r="F204" s="204">
        <f>D204*E204</f>
        <v>0</v>
      </c>
    </row>
    <row r="205" spans="1:6">
      <c r="A205" s="199"/>
      <c r="B205" s="260" t="s">
        <v>1606</v>
      </c>
      <c r="C205" s="201"/>
      <c r="D205" s="202"/>
      <c r="E205" s="547"/>
      <c r="F205" s="261"/>
    </row>
    <row r="206" spans="1:6">
      <c r="A206" s="231"/>
      <c r="B206" s="207"/>
      <c r="C206" s="201"/>
      <c r="D206" s="202"/>
      <c r="E206" s="203"/>
      <c r="F206" s="204"/>
    </row>
    <row r="207" spans="1:6" ht="27">
      <c r="A207" s="199">
        <f>SUM(A204,0.01)</f>
        <v>6.139999999999997</v>
      </c>
      <c r="B207" s="207" t="s">
        <v>1667</v>
      </c>
      <c r="C207" s="201" t="s">
        <v>20</v>
      </c>
      <c r="D207" s="202">
        <v>1</v>
      </c>
      <c r="E207" s="548"/>
      <c r="F207" s="204">
        <f>D207*E207</f>
        <v>0</v>
      </c>
    </row>
    <row r="208" spans="1:6">
      <c r="A208" s="199"/>
      <c r="B208" s="260" t="s">
        <v>1606</v>
      </c>
      <c r="C208" s="201"/>
      <c r="D208" s="202"/>
      <c r="E208" s="203"/>
      <c r="F208" s="204"/>
    </row>
    <row r="209" spans="1:6">
      <c r="A209" s="231"/>
      <c r="B209" s="232"/>
      <c r="C209" s="201"/>
      <c r="D209" s="230"/>
      <c r="E209" s="203"/>
      <c r="F209" s="204"/>
    </row>
    <row r="210" spans="1:6" ht="15">
      <c r="A210" s="199">
        <f>SUM(A207,0.01)</f>
        <v>6.1499999999999968</v>
      </c>
      <c r="B210" s="200" t="s">
        <v>16</v>
      </c>
      <c r="C210" s="201" t="s">
        <v>1649</v>
      </c>
      <c r="D210" s="202">
        <v>316.10000000000002</v>
      </c>
      <c r="E210" s="548"/>
      <c r="F210" s="204">
        <f>D210*E210</f>
        <v>0</v>
      </c>
    </row>
    <row r="211" spans="1:6">
      <c r="A211" s="231"/>
      <c r="B211" s="250"/>
      <c r="C211" s="201"/>
      <c r="D211" s="202"/>
      <c r="E211" s="203"/>
      <c r="F211" s="204"/>
    </row>
    <row r="212" spans="1:6" ht="38.25">
      <c r="A212" s="199">
        <f>SUM(A210,0.01)</f>
        <v>6.1599999999999966</v>
      </c>
      <c r="B212" s="200" t="s">
        <v>192</v>
      </c>
      <c r="C212" s="201"/>
      <c r="D212" s="202"/>
      <c r="E212" s="208"/>
      <c r="F212" s="209"/>
    </row>
    <row r="213" spans="1:6">
      <c r="A213" s="231"/>
      <c r="B213" s="200" t="s">
        <v>17</v>
      </c>
      <c r="C213" s="253" t="s">
        <v>18</v>
      </c>
      <c r="D213" s="254">
        <v>160</v>
      </c>
      <c r="E213" s="548"/>
      <c r="F213" s="204">
        <f>D213*E213</f>
        <v>0</v>
      </c>
    </row>
    <row r="214" spans="1:6">
      <c r="A214" s="231"/>
      <c r="B214" s="207"/>
      <c r="C214" s="201"/>
      <c r="D214" s="202"/>
      <c r="E214" s="208"/>
      <c r="F214" s="209"/>
    </row>
    <row r="215" spans="1:6" ht="15.75" thickBot="1">
      <c r="A215" s="231"/>
      <c r="B215" s="211" t="s">
        <v>0</v>
      </c>
      <c r="C215" s="212"/>
      <c r="D215" s="213"/>
      <c r="E215" s="214"/>
      <c r="F215" s="215">
        <f>SUM(F178:F213)</f>
        <v>0</v>
      </c>
    </row>
    <row r="216" spans="1:6" ht="15.75" thickTop="1">
      <c r="A216" s="231"/>
      <c r="B216" s="198"/>
      <c r="C216" s="196"/>
      <c r="D216" s="193"/>
      <c r="E216" s="188"/>
      <c r="F216" s="189"/>
    </row>
    <row r="217" spans="1:6" ht="15">
      <c r="A217" s="231"/>
      <c r="B217" s="198"/>
      <c r="C217" s="196"/>
      <c r="D217" s="193"/>
      <c r="E217" s="188"/>
      <c r="F217" s="189"/>
    </row>
    <row r="218" spans="1:6" ht="19.5" thickBot="1">
      <c r="A218" s="519">
        <v>7</v>
      </c>
      <c r="B218" s="529" t="s">
        <v>88</v>
      </c>
      <c r="C218" s="521"/>
      <c r="D218" s="522"/>
      <c r="E218" s="523"/>
      <c r="F218" s="523"/>
    </row>
    <row r="219" spans="1:6" ht="13.5" thickTop="1">
      <c r="A219" s="172"/>
      <c r="B219" s="256"/>
      <c r="C219" s="216"/>
      <c r="D219" s="217"/>
      <c r="E219" s="208"/>
      <c r="F219" s="208"/>
    </row>
    <row r="220" spans="1:6" ht="76.5">
      <c r="A220" s="199">
        <v>7.01</v>
      </c>
      <c r="B220" s="257" t="s">
        <v>89</v>
      </c>
      <c r="C220" s="247" t="s">
        <v>20</v>
      </c>
      <c r="D220" s="240">
        <v>4</v>
      </c>
      <c r="E220" s="548"/>
      <c r="F220" s="204">
        <f>D220*E220</f>
        <v>0</v>
      </c>
    </row>
    <row r="221" spans="1:6">
      <c r="A221" s="199"/>
      <c r="B221" s="242"/>
      <c r="C221" s="201"/>
      <c r="D221" s="202"/>
      <c r="E221" s="203"/>
      <c r="F221" s="204"/>
    </row>
    <row r="222" spans="1:6" ht="76.5">
      <c r="A222" s="199">
        <f>SUM(A220,0.01)</f>
        <v>7.02</v>
      </c>
      <c r="B222" s="257" t="s">
        <v>90</v>
      </c>
      <c r="C222" s="247" t="s">
        <v>20</v>
      </c>
      <c r="D222" s="240">
        <v>2</v>
      </c>
      <c r="E222" s="548"/>
      <c r="F222" s="204">
        <f>D222*E222</f>
        <v>0</v>
      </c>
    </row>
    <row r="223" spans="1:6">
      <c r="A223" s="197"/>
      <c r="B223" s="205"/>
      <c r="C223" s="201"/>
      <c r="D223" s="202"/>
      <c r="E223" s="203"/>
      <c r="F223" s="204"/>
    </row>
    <row r="224" spans="1:6" ht="76.5">
      <c r="A224" s="199">
        <f>SUM(A222,0.01)</f>
        <v>7.0299999999999994</v>
      </c>
      <c r="B224" s="257" t="s">
        <v>91</v>
      </c>
      <c r="C224" s="247" t="s">
        <v>20</v>
      </c>
      <c r="D224" s="240">
        <v>2</v>
      </c>
      <c r="E224" s="548"/>
      <c r="F224" s="204">
        <f>D224*E224</f>
        <v>0</v>
      </c>
    </row>
    <row r="225" spans="1:6" s="252" customFormat="1">
      <c r="A225" s="199"/>
      <c r="B225" s="257"/>
      <c r="C225" s="247"/>
      <c r="D225" s="240"/>
      <c r="E225" s="235"/>
      <c r="F225" s="235"/>
    </row>
    <row r="226" spans="1:6" ht="51">
      <c r="A226" s="199">
        <f>SUM(A224,0.01)</f>
        <v>7.0399999999999991</v>
      </c>
      <c r="B226" s="257" t="s">
        <v>165</v>
      </c>
      <c r="C226" s="247" t="s">
        <v>20</v>
      </c>
      <c r="D226" s="240">
        <v>2</v>
      </c>
      <c r="E226" s="548"/>
      <c r="F226" s="204">
        <f>D226*E226</f>
        <v>0</v>
      </c>
    </row>
    <row r="227" spans="1:6">
      <c r="B227" s="229"/>
      <c r="C227" s="201"/>
      <c r="D227" s="202"/>
      <c r="E227" s="208"/>
      <c r="F227" s="209"/>
    </row>
    <row r="228" spans="1:6" ht="15.75" thickBot="1">
      <c r="B228" s="214" t="s">
        <v>0</v>
      </c>
      <c r="C228" s="212"/>
      <c r="D228" s="213"/>
      <c r="E228" s="214"/>
      <c r="F228" s="215">
        <f>SUM(F220:F226)</f>
        <v>0</v>
      </c>
    </row>
    <row r="229" spans="1:6" ht="15.75" thickTop="1">
      <c r="A229" s="231"/>
      <c r="B229" s="198"/>
      <c r="C229" s="196"/>
      <c r="D229" s="193"/>
      <c r="E229" s="188"/>
      <c r="F229" s="189"/>
    </row>
    <row r="230" spans="1:6" ht="15">
      <c r="A230" s="231"/>
      <c r="B230" s="198"/>
      <c r="C230" s="196"/>
      <c r="D230" s="193"/>
      <c r="E230" s="188"/>
      <c r="F230" s="189"/>
    </row>
    <row r="231" spans="1:6" ht="19.5" thickBot="1">
      <c r="A231" s="530">
        <v>8</v>
      </c>
      <c r="B231" s="529" t="s">
        <v>19</v>
      </c>
      <c r="C231" s="524"/>
      <c r="D231" s="525"/>
      <c r="E231" s="526"/>
      <c r="F231" s="527"/>
    </row>
    <row r="232" spans="1:6" ht="15.75" thickTop="1">
      <c r="A232" s="231"/>
      <c r="B232" s="198"/>
      <c r="C232" s="196"/>
      <c r="D232" s="193"/>
      <c r="E232" s="188"/>
      <c r="F232" s="189"/>
    </row>
    <row r="233" spans="1:6" ht="76.5">
      <c r="A233" s="199">
        <v>8.01</v>
      </c>
      <c r="B233" s="200" t="s">
        <v>155</v>
      </c>
      <c r="C233" s="201" t="s">
        <v>1</v>
      </c>
      <c r="D233" s="202">
        <v>3325</v>
      </c>
      <c r="E233" s="548"/>
      <c r="F233" s="204">
        <f>D233*E233</f>
        <v>0</v>
      </c>
    </row>
    <row r="234" spans="1:6">
      <c r="A234" s="199"/>
      <c r="B234" s="241"/>
      <c r="C234" s="201"/>
      <c r="D234" s="202"/>
      <c r="E234" s="203"/>
      <c r="F234" s="204"/>
    </row>
    <row r="235" spans="1:6" ht="51">
      <c r="A235" s="199">
        <f>SUM(A233,0.01)</f>
        <v>8.02</v>
      </c>
      <c r="B235" s="241" t="s">
        <v>86</v>
      </c>
      <c r="C235" s="258" t="s">
        <v>20</v>
      </c>
      <c r="D235" s="202">
        <v>1</v>
      </c>
      <c r="E235" s="548"/>
      <c r="F235" s="204">
        <f>D235*E235</f>
        <v>0</v>
      </c>
    </row>
    <row r="236" spans="1:6">
      <c r="A236" s="199"/>
      <c r="B236" s="205"/>
      <c r="C236" s="201"/>
      <c r="D236" s="202"/>
      <c r="E236" s="203"/>
      <c r="F236" s="204"/>
    </row>
    <row r="237" spans="1:6" ht="38.25">
      <c r="A237" s="199">
        <f>SUM(A235,0.01)</f>
        <v>8.0299999999999994</v>
      </c>
      <c r="B237" s="234" t="s">
        <v>28</v>
      </c>
      <c r="C237" s="201"/>
      <c r="D237" s="202"/>
      <c r="E237" s="203"/>
      <c r="F237" s="204"/>
    </row>
    <row r="238" spans="1:6">
      <c r="A238" s="199"/>
      <c r="B238" s="259" t="s">
        <v>80</v>
      </c>
      <c r="C238" s="201" t="s">
        <v>20</v>
      </c>
      <c r="D238" s="202">
        <v>1</v>
      </c>
      <c r="E238" s="548"/>
      <c r="F238" s="204">
        <f>D238*E238</f>
        <v>0</v>
      </c>
    </row>
    <row r="239" spans="1:6">
      <c r="A239" s="199"/>
      <c r="B239" s="260" t="s">
        <v>1606</v>
      </c>
      <c r="C239" s="201"/>
      <c r="D239" s="202"/>
      <c r="E239" s="203"/>
      <c r="F239" s="204"/>
    </row>
    <row r="240" spans="1:6">
      <c r="A240" s="199"/>
      <c r="B240" s="531" t="s">
        <v>81</v>
      </c>
      <c r="C240" s="201" t="s">
        <v>20</v>
      </c>
      <c r="D240" s="202">
        <v>1</v>
      </c>
      <c r="E240" s="548"/>
      <c r="F240" s="204">
        <f>D240*E240</f>
        <v>0</v>
      </c>
    </row>
    <row r="241" spans="1:6">
      <c r="A241" s="199"/>
      <c r="B241" s="260" t="s">
        <v>1606</v>
      </c>
      <c r="C241" s="201"/>
      <c r="D241" s="202"/>
      <c r="E241" s="203"/>
      <c r="F241" s="204"/>
    </row>
    <row r="242" spans="1:6">
      <c r="A242" s="199"/>
      <c r="B242" s="531" t="s">
        <v>82</v>
      </c>
      <c r="C242" s="201" t="s">
        <v>20</v>
      </c>
      <c r="D242" s="202">
        <v>1</v>
      </c>
      <c r="E242" s="548"/>
      <c r="F242" s="204">
        <f>D242*E242</f>
        <v>0</v>
      </c>
    </row>
    <row r="243" spans="1:6">
      <c r="A243" s="199"/>
      <c r="B243" s="260" t="s">
        <v>1606</v>
      </c>
      <c r="C243" s="201"/>
      <c r="D243" s="202"/>
      <c r="E243" s="203"/>
      <c r="F243" s="204"/>
    </row>
    <row r="244" spans="1:6">
      <c r="A244" s="199"/>
      <c r="B244" s="531"/>
      <c r="C244" s="201"/>
      <c r="D244" s="202"/>
      <c r="E244" s="203"/>
      <c r="F244" s="204"/>
    </row>
    <row r="245" spans="1:6" ht="114.75">
      <c r="A245" s="199">
        <f>SUM(A237,0.01)</f>
        <v>8.0399999999999991</v>
      </c>
      <c r="B245" s="207" t="s">
        <v>193</v>
      </c>
      <c r="C245" s="201" t="s">
        <v>1</v>
      </c>
      <c r="D245" s="202">
        <v>285</v>
      </c>
      <c r="E245" s="548"/>
      <c r="F245" s="204">
        <f>D245*E245</f>
        <v>0</v>
      </c>
    </row>
    <row r="246" spans="1:6">
      <c r="A246" s="199"/>
      <c r="B246" s="260" t="s">
        <v>1606</v>
      </c>
      <c r="C246" s="201"/>
      <c r="D246" s="202"/>
      <c r="E246" s="203"/>
      <c r="F246" s="204"/>
    </row>
    <row r="247" spans="1:6" s="208" customFormat="1">
      <c r="A247" s="199"/>
      <c r="B247" s="260"/>
      <c r="C247" s="201"/>
      <c r="D247" s="202"/>
      <c r="E247" s="203"/>
      <c r="F247" s="261"/>
    </row>
    <row r="248" spans="1:6" ht="15.75" thickBot="1">
      <c r="A248" s="199"/>
      <c r="B248" s="214" t="s">
        <v>0</v>
      </c>
      <c r="C248" s="212"/>
      <c r="D248" s="213"/>
      <c r="E248" s="214"/>
      <c r="F248" s="215">
        <f>SUM(F233:F245)</f>
        <v>0</v>
      </c>
    </row>
    <row r="249" spans="1:6" ht="15.75" thickTop="1">
      <c r="A249" s="199"/>
      <c r="B249" s="198"/>
      <c r="C249" s="196"/>
      <c r="D249" s="193"/>
      <c r="E249" s="188"/>
      <c r="F249" s="189"/>
    </row>
    <row r="250" spans="1:6" ht="15">
      <c r="A250" s="231"/>
      <c r="B250" s="198"/>
      <c r="C250" s="196"/>
      <c r="D250" s="193"/>
      <c r="E250" s="188"/>
      <c r="F250" s="189"/>
    </row>
    <row r="251" spans="1:6" ht="19.5" thickBot="1">
      <c r="A251" s="519">
        <v>9</v>
      </c>
      <c r="B251" s="529" t="s">
        <v>87</v>
      </c>
      <c r="C251" s="533"/>
      <c r="D251" s="521"/>
      <c r="E251" s="523"/>
      <c r="F251" s="523"/>
    </row>
    <row r="252" spans="1:6" ht="13.5" thickTop="1">
      <c r="A252" s="172"/>
      <c r="B252" s="208"/>
      <c r="C252" s="262"/>
      <c r="D252" s="216"/>
      <c r="E252" s="208"/>
      <c r="F252" s="208"/>
    </row>
    <row r="253" spans="1:6" ht="229.5">
      <c r="A253" s="199">
        <v>9.01</v>
      </c>
      <c r="B253" s="205" t="s">
        <v>92</v>
      </c>
      <c r="C253" s="201"/>
      <c r="D253" s="202"/>
      <c r="E253" s="203"/>
      <c r="F253" s="204"/>
    </row>
    <row r="254" spans="1:6">
      <c r="A254" s="199"/>
      <c r="B254" s="263" t="s">
        <v>94</v>
      </c>
      <c r="C254" s="201" t="s">
        <v>20</v>
      </c>
      <c r="D254" s="202">
        <v>1</v>
      </c>
      <c r="E254" s="548"/>
      <c r="F254" s="204">
        <f>D254*E254</f>
        <v>0</v>
      </c>
    </row>
    <row r="255" spans="1:6">
      <c r="A255" s="199"/>
      <c r="B255" s="260" t="s">
        <v>1606</v>
      </c>
      <c r="C255" s="201"/>
      <c r="D255" s="202"/>
      <c r="E255" s="203"/>
      <c r="F255" s="204"/>
    </row>
    <row r="256" spans="1:6" s="208" customFormat="1">
      <c r="A256" s="199"/>
      <c r="B256" s="260"/>
      <c r="C256" s="201"/>
      <c r="D256" s="202"/>
      <c r="E256" s="203"/>
      <c r="F256" s="261"/>
    </row>
    <row r="257" spans="1:6" ht="150.75" customHeight="1">
      <c r="A257" s="199">
        <f>SUM(A253,0.01)</f>
        <v>9.02</v>
      </c>
      <c r="B257" s="250" t="s">
        <v>93</v>
      </c>
      <c r="C257" s="201"/>
      <c r="D257" s="202"/>
      <c r="E257" s="203"/>
      <c r="F257" s="204"/>
    </row>
    <row r="258" spans="1:6">
      <c r="A258" s="199"/>
      <c r="B258" s="263" t="s">
        <v>95</v>
      </c>
      <c r="C258" s="201" t="s">
        <v>20</v>
      </c>
      <c r="D258" s="202">
        <v>1</v>
      </c>
      <c r="E258" s="548"/>
      <c r="F258" s="204">
        <f>D258*E258</f>
        <v>0</v>
      </c>
    </row>
    <row r="259" spans="1:6">
      <c r="A259" s="199"/>
      <c r="B259" s="260" t="s">
        <v>1606</v>
      </c>
      <c r="C259" s="201"/>
      <c r="D259" s="202"/>
      <c r="E259" s="203"/>
      <c r="F259" s="204"/>
    </row>
    <row r="260" spans="1:6">
      <c r="A260" s="199"/>
      <c r="B260" s="263"/>
      <c r="C260" s="201"/>
      <c r="D260" s="202"/>
      <c r="E260" s="203"/>
      <c r="F260" s="204"/>
    </row>
    <row r="261" spans="1:6" ht="114" customHeight="1">
      <c r="A261" s="199">
        <f>SUM(A257,0.01)</f>
        <v>9.0299999999999994</v>
      </c>
      <c r="B261" s="250" t="s">
        <v>96</v>
      </c>
      <c r="C261" s="201"/>
      <c r="D261" s="202"/>
      <c r="E261" s="203"/>
      <c r="F261" s="204"/>
    </row>
    <row r="262" spans="1:6">
      <c r="A262" s="199"/>
      <c r="B262" s="263" t="s">
        <v>97</v>
      </c>
      <c r="C262" s="201" t="s">
        <v>20</v>
      </c>
      <c r="D262" s="202">
        <v>1</v>
      </c>
      <c r="E262" s="548"/>
      <c r="F262" s="204">
        <f>D262*E262</f>
        <v>0</v>
      </c>
    </row>
    <row r="263" spans="1:6">
      <c r="A263" s="199"/>
      <c r="B263" s="260" t="s">
        <v>1606</v>
      </c>
      <c r="C263" s="201"/>
      <c r="D263" s="202"/>
      <c r="E263" s="203"/>
      <c r="F263" s="204"/>
    </row>
    <row r="264" spans="1:6">
      <c r="A264" s="199"/>
      <c r="B264" s="263"/>
      <c r="C264" s="201"/>
      <c r="D264" s="202"/>
      <c r="E264" s="203"/>
      <c r="F264" s="204"/>
    </row>
    <row r="265" spans="1:6" ht="114.75">
      <c r="A265" s="199">
        <f>SUM(A261,0.01)</f>
        <v>9.0399999999999991</v>
      </c>
      <c r="B265" s="250" t="s">
        <v>100</v>
      </c>
      <c r="C265" s="201"/>
      <c r="D265" s="202"/>
      <c r="E265" s="203"/>
      <c r="F265" s="204"/>
    </row>
    <row r="266" spans="1:6">
      <c r="A266" s="199"/>
      <c r="B266" s="263" t="s">
        <v>99</v>
      </c>
      <c r="C266" s="201" t="s">
        <v>20</v>
      </c>
      <c r="D266" s="202">
        <v>1</v>
      </c>
      <c r="E266" s="548"/>
      <c r="F266" s="204">
        <f>D266*E266</f>
        <v>0</v>
      </c>
    </row>
    <row r="267" spans="1:6">
      <c r="A267" s="199"/>
      <c r="B267" s="260" t="s">
        <v>1606</v>
      </c>
      <c r="C267" s="201"/>
      <c r="D267" s="202"/>
      <c r="E267" s="203"/>
      <c r="F267" s="204"/>
    </row>
    <row r="268" spans="1:6">
      <c r="A268" s="199"/>
      <c r="B268" s="263" t="s">
        <v>98</v>
      </c>
      <c r="C268" s="201" t="s">
        <v>20</v>
      </c>
      <c r="D268" s="202">
        <v>1</v>
      </c>
      <c r="E268" s="548"/>
      <c r="F268" s="204">
        <f>D268*E268</f>
        <v>0</v>
      </c>
    </row>
    <row r="269" spans="1:6">
      <c r="A269" s="199"/>
      <c r="B269" s="260" t="s">
        <v>1606</v>
      </c>
      <c r="C269" s="201"/>
      <c r="D269" s="202"/>
      <c r="E269" s="203"/>
      <c r="F269" s="204"/>
    </row>
    <row r="270" spans="1:6">
      <c r="A270" s="199"/>
      <c r="B270" s="263"/>
      <c r="C270" s="201"/>
      <c r="D270" s="202"/>
      <c r="E270" s="203"/>
      <c r="F270" s="204"/>
    </row>
    <row r="271" spans="1:6" ht="114.75" customHeight="1">
      <c r="A271" s="199">
        <f>SUM(A265,0.01)</f>
        <v>9.0499999999999989</v>
      </c>
      <c r="B271" s="250" t="s">
        <v>101</v>
      </c>
      <c r="C271" s="201"/>
      <c r="D271" s="202"/>
      <c r="E271" s="203"/>
      <c r="F271" s="204"/>
    </row>
    <row r="272" spans="1:6">
      <c r="A272" s="199"/>
      <c r="B272" s="263" t="s">
        <v>104</v>
      </c>
      <c r="C272" s="201" t="s">
        <v>20</v>
      </c>
      <c r="D272" s="202">
        <v>1</v>
      </c>
      <c r="E272" s="548"/>
      <c r="F272" s="204">
        <f>D272*E272</f>
        <v>0</v>
      </c>
    </row>
    <row r="273" spans="1:6">
      <c r="A273" s="199"/>
      <c r="B273" s="260" t="s">
        <v>1606</v>
      </c>
      <c r="C273" s="201"/>
      <c r="D273" s="202"/>
      <c r="E273" s="203"/>
      <c r="F273" s="204"/>
    </row>
    <row r="274" spans="1:6">
      <c r="A274" s="199"/>
      <c r="B274" s="263"/>
      <c r="C274" s="201"/>
      <c r="D274" s="202"/>
      <c r="E274" s="203"/>
      <c r="F274" s="204"/>
    </row>
    <row r="275" spans="1:6" ht="204">
      <c r="A275" s="199">
        <f>SUM(A271,0.01)</f>
        <v>9.0599999999999987</v>
      </c>
      <c r="B275" s="250" t="s">
        <v>102</v>
      </c>
      <c r="C275" s="201"/>
      <c r="D275" s="202"/>
      <c r="E275" s="203"/>
      <c r="F275" s="204"/>
    </row>
    <row r="276" spans="1:6">
      <c r="A276" s="199"/>
      <c r="B276" s="263" t="s">
        <v>103</v>
      </c>
      <c r="C276" s="201" t="s">
        <v>20</v>
      </c>
      <c r="D276" s="202">
        <v>1</v>
      </c>
      <c r="E276" s="548"/>
      <c r="F276" s="204">
        <f>D276*E276</f>
        <v>0</v>
      </c>
    </row>
    <row r="277" spans="1:6">
      <c r="A277" s="199"/>
      <c r="B277" s="260" t="s">
        <v>1606</v>
      </c>
      <c r="C277" s="201"/>
      <c r="D277" s="202"/>
      <c r="E277" s="203"/>
      <c r="F277" s="204"/>
    </row>
    <row r="278" spans="1:6">
      <c r="A278" s="199"/>
      <c r="B278" s="263"/>
      <c r="C278" s="201"/>
      <c r="D278" s="202"/>
      <c r="E278" s="203"/>
      <c r="F278" s="204"/>
    </row>
    <row r="279" spans="1:6" ht="114.75">
      <c r="A279" s="199">
        <f>SUM(A275,0.01)</f>
        <v>9.0699999999999985</v>
      </c>
      <c r="B279" s="250" t="s">
        <v>100</v>
      </c>
      <c r="C279" s="201"/>
      <c r="D279" s="202"/>
      <c r="E279" s="203"/>
      <c r="F279" s="204"/>
    </row>
    <row r="280" spans="1:6">
      <c r="A280" s="199"/>
      <c r="B280" s="263" t="s">
        <v>199</v>
      </c>
      <c r="C280" s="201" t="s">
        <v>20</v>
      </c>
      <c r="D280" s="202">
        <v>1</v>
      </c>
      <c r="E280" s="548"/>
      <c r="F280" s="204">
        <f>D280*E280</f>
        <v>0</v>
      </c>
    </row>
    <row r="281" spans="1:6">
      <c r="A281" s="199"/>
      <c r="B281" s="260" t="s">
        <v>1606</v>
      </c>
      <c r="C281" s="201"/>
      <c r="D281" s="202"/>
      <c r="E281" s="203"/>
      <c r="F281" s="204"/>
    </row>
    <row r="282" spans="1:6" s="208" customFormat="1">
      <c r="A282" s="199"/>
      <c r="B282" s="260"/>
      <c r="C282" s="201"/>
      <c r="D282" s="202"/>
      <c r="E282" s="203"/>
      <c r="F282" s="261"/>
    </row>
    <row r="283" spans="1:6" ht="229.5">
      <c r="A283" s="199">
        <f>SUM(A279,0.01)</f>
        <v>9.0799999999999983</v>
      </c>
      <c r="B283" s="250" t="s">
        <v>105</v>
      </c>
      <c r="C283" s="201"/>
      <c r="D283" s="202"/>
      <c r="E283" s="203"/>
      <c r="F283" s="204"/>
    </row>
    <row r="284" spans="1:6">
      <c r="A284" s="199"/>
      <c r="B284" s="263" t="s">
        <v>106</v>
      </c>
      <c r="C284" s="201" t="s">
        <v>20</v>
      </c>
      <c r="D284" s="202">
        <v>1</v>
      </c>
      <c r="E284" s="548"/>
      <c r="F284" s="204">
        <f>D284*E284</f>
        <v>0</v>
      </c>
    </row>
    <row r="285" spans="1:6">
      <c r="A285" s="199"/>
      <c r="B285" s="260" t="s">
        <v>1606</v>
      </c>
      <c r="C285" s="201"/>
      <c r="D285" s="202"/>
      <c r="E285" s="203"/>
      <c r="F285" s="204"/>
    </row>
    <row r="286" spans="1:6" s="208" customFormat="1">
      <c r="A286" s="199"/>
      <c r="B286" s="260"/>
      <c r="C286" s="201"/>
      <c r="D286" s="202"/>
      <c r="E286" s="203"/>
      <c r="F286" s="261"/>
    </row>
    <row r="287" spans="1:6" ht="204">
      <c r="A287" s="199">
        <f>SUM(A283,0.01)</f>
        <v>9.0899999999999981</v>
      </c>
      <c r="B287" s="250" t="s">
        <v>195</v>
      </c>
      <c r="C287" s="201"/>
      <c r="D287" s="202"/>
      <c r="E287" s="203"/>
      <c r="F287" s="204"/>
    </row>
    <row r="288" spans="1:6">
      <c r="A288" s="199"/>
      <c r="B288" s="263" t="s">
        <v>107</v>
      </c>
      <c r="C288" s="201" t="s">
        <v>20</v>
      </c>
      <c r="D288" s="202">
        <v>1</v>
      </c>
      <c r="E288" s="548"/>
      <c r="F288" s="204">
        <f>D288*E288</f>
        <v>0</v>
      </c>
    </row>
    <row r="289" spans="1:6">
      <c r="A289" s="199"/>
      <c r="B289" s="260" t="s">
        <v>1606</v>
      </c>
      <c r="C289" s="201"/>
      <c r="D289" s="202"/>
      <c r="E289" s="203"/>
      <c r="F289" s="204"/>
    </row>
    <row r="290" spans="1:6">
      <c r="A290" s="199"/>
      <c r="B290" s="263"/>
      <c r="C290" s="201"/>
      <c r="D290" s="202"/>
      <c r="E290" s="203"/>
      <c r="F290" s="204"/>
    </row>
    <row r="291" spans="1:6" ht="140.25">
      <c r="A291" s="199">
        <f>SUM(A287,0.01)</f>
        <v>9.0999999999999979</v>
      </c>
      <c r="B291" s="250" t="s">
        <v>108</v>
      </c>
      <c r="C291" s="201"/>
      <c r="D291" s="202"/>
      <c r="E291" s="203"/>
      <c r="F291" s="204"/>
    </row>
    <row r="292" spans="1:6">
      <c r="A292" s="199"/>
      <c r="B292" s="263" t="s">
        <v>112</v>
      </c>
      <c r="C292" s="201" t="s">
        <v>20</v>
      </c>
      <c r="D292" s="202">
        <v>1</v>
      </c>
      <c r="E292" s="548"/>
      <c r="F292" s="204">
        <f>D292*E292</f>
        <v>0</v>
      </c>
    </row>
    <row r="293" spans="1:6">
      <c r="A293" s="199"/>
      <c r="B293" s="260" t="s">
        <v>1606</v>
      </c>
      <c r="C293" s="201"/>
      <c r="D293" s="202"/>
      <c r="E293" s="203"/>
      <c r="F293" s="204"/>
    </row>
    <row r="294" spans="1:6">
      <c r="A294" s="199"/>
      <c r="B294" s="263" t="s">
        <v>109</v>
      </c>
      <c r="C294" s="201" t="s">
        <v>20</v>
      </c>
      <c r="D294" s="202">
        <v>2</v>
      </c>
      <c r="E294" s="548"/>
      <c r="F294" s="204">
        <f>D294*E294</f>
        <v>0</v>
      </c>
    </row>
    <row r="295" spans="1:6">
      <c r="A295" s="199"/>
      <c r="B295" s="260" t="s">
        <v>1606</v>
      </c>
      <c r="C295" s="201"/>
      <c r="D295" s="202"/>
      <c r="E295" s="203"/>
      <c r="F295" s="204"/>
    </row>
    <row r="296" spans="1:6">
      <c r="A296" s="199"/>
      <c r="B296" s="263" t="s">
        <v>113</v>
      </c>
      <c r="C296" s="201" t="s">
        <v>20</v>
      </c>
      <c r="D296" s="202">
        <v>1</v>
      </c>
      <c r="E296" s="548"/>
      <c r="F296" s="204">
        <f>D296*E296</f>
        <v>0</v>
      </c>
    </row>
    <row r="297" spans="1:6">
      <c r="A297" s="199"/>
      <c r="B297" s="260" t="s">
        <v>1606</v>
      </c>
      <c r="C297" s="201"/>
      <c r="D297" s="202"/>
      <c r="E297" s="203"/>
      <c r="F297" s="204"/>
    </row>
    <row r="298" spans="1:6">
      <c r="A298" s="199"/>
      <c r="B298" s="263" t="s">
        <v>110</v>
      </c>
      <c r="C298" s="201" t="s">
        <v>20</v>
      </c>
      <c r="D298" s="202">
        <v>2</v>
      </c>
      <c r="E298" s="548"/>
      <c r="F298" s="204">
        <f>D298*E298</f>
        <v>0</v>
      </c>
    </row>
    <row r="299" spans="1:6">
      <c r="A299" s="199"/>
      <c r="B299" s="260" t="s">
        <v>1606</v>
      </c>
      <c r="C299" s="201"/>
      <c r="D299" s="202"/>
      <c r="E299" s="203"/>
      <c r="F299" s="204"/>
    </row>
    <row r="300" spans="1:6">
      <c r="A300" s="199"/>
      <c r="B300" s="263"/>
      <c r="C300" s="201"/>
      <c r="D300" s="202"/>
      <c r="E300" s="203"/>
      <c r="F300" s="204"/>
    </row>
    <row r="301" spans="1:6" ht="127.5">
      <c r="A301" s="199">
        <f>SUM(A291,0.01)</f>
        <v>9.1099999999999977</v>
      </c>
      <c r="B301" s="250" t="s">
        <v>111</v>
      </c>
      <c r="C301" s="201"/>
      <c r="D301" s="202"/>
      <c r="E301" s="203"/>
      <c r="F301" s="204"/>
    </row>
    <row r="302" spans="1:6">
      <c r="A302" s="199"/>
      <c r="B302" s="263" t="s">
        <v>114</v>
      </c>
      <c r="C302" s="201" t="s">
        <v>20</v>
      </c>
      <c r="D302" s="202">
        <v>1</v>
      </c>
      <c r="E302" s="548"/>
      <c r="F302" s="204">
        <f>D302*E302</f>
        <v>0</v>
      </c>
    </row>
    <row r="303" spans="1:6">
      <c r="A303" s="199"/>
      <c r="B303" s="260" t="s">
        <v>1606</v>
      </c>
      <c r="C303" s="201"/>
      <c r="D303" s="202"/>
      <c r="E303" s="203"/>
      <c r="F303" s="204"/>
    </row>
    <row r="304" spans="1:6">
      <c r="A304" s="199"/>
      <c r="B304" s="263"/>
      <c r="C304" s="201"/>
      <c r="D304" s="202"/>
      <c r="E304" s="203"/>
      <c r="F304" s="204"/>
    </row>
    <row r="305" spans="1:6" ht="267.75">
      <c r="A305" s="199">
        <f>SUM(A301,0.01)</f>
        <v>9.1199999999999974</v>
      </c>
      <c r="B305" s="534" t="s">
        <v>115</v>
      </c>
      <c r="C305" s="201"/>
      <c r="D305" s="202"/>
      <c r="E305" s="203"/>
      <c r="F305" s="204"/>
    </row>
    <row r="306" spans="1:6">
      <c r="A306" s="199"/>
      <c r="B306" s="263" t="s">
        <v>116</v>
      </c>
      <c r="C306" s="201" t="s">
        <v>20</v>
      </c>
      <c r="D306" s="202">
        <v>1</v>
      </c>
      <c r="E306" s="548"/>
      <c r="F306" s="204">
        <f>D306*E306</f>
        <v>0</v>
      </c>
    </row>
    <row r="307" spans="1:6">
      <c r="A307" s="199"/>
      <c r="B307" s="260" t="s">
        <v>1606</v>
      </c>
      <c r="C307" s="201"/>
      <c r="D307" s="202"/>
      <c r="E307" s="203"/>
      <c r="F307" s="204"/>
    </row>
    <row r="308" spans="1:6" s="208" customFormat="1">
      <c r="A308" s="199"/>
      <c r="B308" s="260"/>
      <c r="C308" s="201"/>
      <c r="D308" s="202"/>
      <c r="E308" s="203"/>
      <c r="F308" s="261"/>
    </row>
    <row r="309" spans="1:6" ht="140.25">
      <c r="A309" s="199">
        <f>SUM(A305,0.01)</f>
        <v>9.1299999999999972</v>
      </c>
      <c r="B309" s="250" t="s">
        <v>108</v>
      </c>
      <c r="C309" s="201"/>
      <c r="D309" s="202"/>
      <c r="E309" s="203"/>
      <c r="F309" s="204"/>
    </row>
    <row r="310" spans="1:6">
      <c r="A310" s="199"/>
      <c r="B310" s="263" t="s">
        <v>117</v>
      </c>
      <c r="C310" s="201" t="s">
        <v>20</v>
      </c>
      <c r="D310" s="202">
        <v>1</v>
      </c>
      <c r="E310" s="548"/>
      <c r="F310" s="204">
        <f>D310*E310</f>
        <v>0</v>
      </c>
    </row>
    <row r="311" spans="1:6">
      <c r="A311" s="199"/>
      <c r="B311" s="260" t="s">
        <v>1606</v>
      </c>
      <c r="C311" s="201"/>
      <c r="D311" s="202"/>
      <c r="E311" s="203"/>
      <c r="F311" s="204"/>
    </row>
    <row r="312" spans="1:6">
      <c r="A312" s="199"/>
      <c r="B312" s="263" t="s">
        <v>118</v>
      </c>
      <c r="C312" s="201" t="s">
        <v>20</v>
      </c>
      <c r="D312" s="202">
        <v>2</v>
      </c>
      <c r="E312" s="548"/>
      <c r="F312" s="204">
        <f>D312*E312</f>
        <v>0</v>
      </c>
    </row>
    <row r="313" spans="1:6">
      <c r="A313" s="199"/>
      <c r="B313" s="260" t="s">
        <v>1606</v>
      </c>
      <c r="C313" s="201"/>
      <c r="D313" s="202"/>
      <c r="E313" s="203"/>
      <c r="F313" s="204"/>
    </row>
    <row r="314" spans="1:6">
      <c r="A314" s="199"/>
      <c r="B314" s="263"/>
      <c r="C314" s="201"/>
      <c r="D314" s="202"/>
      <c r="E314" s="203"/>
      <c r="F314" s="204"/>
    </row>
    <row r="315" spans="1:6" ht="102">
      <c r="A315" s="199">
        <f>SUM(A309,0.01)</f>
        <v>9.139999999999997</v>
      </c>
      <c r="B315" s="250" t="s">
        <v>119</v>
      </c>
      <c r="C315" s="201"/>
      <c r="D315" s="202"/>
      <c r="E315" s="203"/>
      <c r="F315" s="204"/>
    </row>
    <row r="316" spans="1:6">
      <c r="A316" s="199"/>
      <c r="B316" s="263" t="s">
        <v>120</v>
      </c>
      <c r="C316" s="201" t="s">
        <v>20</v>
      </c>
      <c r="D316" s="202">
        <v>1</v>
      </c>
      <c r="E316" s="548"/>
      <c r="F316" s="204">
        <f>D316*E316</f>
        <v>0</v>
      </c>
    </row>
    <row r="317" spans="1:6">
      <c r="A317" s="199"/>
      <c r="B317" s="260" t="s">
        <v>1606</v>
      </c>
      <c r="C317" s="201"/>
      <c r="D317" s="202"/>
      <c r="E317" s="203"/>
      <c r="F317" s="204"/>
    </row>
    <row r="318" spans="1:6">
      <c r="A318" s="199"/>
      <c r="B318" s="263"/>
      <c r="C318" s="201"/>
      <c r="D318" s="202"/>
      <c r="E318" s="203"/>
      <c r="F318" s="204"/>
    </row>
    <row r="319" spans="1:6" ht="114.75">
      <c r="A319" s="199">
        <f>SUM(A315,0.01)</f>
        <v>9.1499999999999968</v>
      </c>
      <c r="B319" s="250" t="s">
        <v>121</v>
      </c>
      <c r="C319" s="201"/>
      <c r="D319" s="202"/>
      <c r="E319" s="203"/>
      <c r="F319" s="204"/>
    </row>
    <row r="320" spans="1:6">
      <c r="A320" s="199"/>
      <c r="B320" s="263" t="s">
        <v>122</v>
      </c>
      <c r="C320" s="201" t="s">
        <v>20</v>
      </c>
      <c r="D320" s="202">
        <v>1</v>
      </c>
      <c r="E320" s="548"/>
      <c r="F320" s="204">
        <f>D320*E320</f>
        <v>0</v>
      </c>
    </row>
    <row r="321" spans="1:6">
      <c r="A321" s="199"/>
      <c r="B321" s="260" t="s">
        <v>1606</v>
      </c>
      <c r="C321" s="201"/>
      <c r="D321" s="202"/>
      <c r="E321" s="203"/>
      <c r="F321" s="204"/>
    </row>
    <row r="322" spans="1:6">
      <c r="A322" s="199"/>
      <c r="B322" s="263"/>
      <c r="C322" s="201"/>
      <c r="D322" s="202"/>
      <c r="E322" s="203"/>
      <c r="F322" s="204"/>
    </row>
    <row r="323" spans="1:6" ht="127.5">
      <c r="A323" s="199">
        <f>SUM(A319,0.01)</f>
        <v>9.1599999999999966</v>
      </c>
      <c r="B323" s="250" t="s">
        <v>111</v>
      </c>
      <c r="C323" s="201"/>
      <c r="D323" s="202"/>
      <c r="E323" s="203"/>
      <c r="F323" s="204"/>
    </row>
    <row r="324" spans="1:6">
      <c r="A324" s="199"/>
      <c r="B324" s="263" t="s">
        <v>123</v>
      </c>
      <c r="C324" s="201" t="s">
        <v>20</v>
      </c>
      <c r="D324" s="202">
        <v>1</v>
      </c>
      <c r="E324" s="548"/>
      <c r="F324" s="204">
        <f>D324*E324</f>
        <v>0</v>
      </c>
    </row>
    <row r="325" spans="1:6">
      <c r="A325" s="199"/>
      <c r="B325" s="260" t="s">
        <v>1606</v>
      </c>
      <c r="C325" s="201"/>
      <c r="D325" s="202"/>
      <c r="E325" s="203"/>
      <c r="F325" s="204"/>
    </row>
    <row r="326" spans="1:6">
      <c r="A326" s="199"/>
      <c r="B326" s="263"/>
      <c r="C326" s="201"/>
      <c r="D326" s="202"/>
      <c r="E326" s="203"/>
      <c r="F326" s="204"/>
    </row>
    <row r="327" spans="1:6" ht="267.75">
      <c r="A327" s="199">
        <f>SUM(A323,0.01)</f>
        <v>9.1699999999999964</v>
      </c>
      <c r="B327" s="534" t="s">
        <v>124</v>
      </c>
      <c r="C327" s="201"/>
      <c r="D327" s="202"/>
      <c r="E327" s="203"/>
      <c r="F327" s="204"/>
    </row>
    <row r="328" spans="1:6">
      <c r="A328" s="199"/>
      <c r="B328" s="263" t="s">
        <v>125</v>
      </c>
      <c r="C328" s="201" t="s">
        <v>20</v>
      </c>
      <c r="D328" s="202">
        <v>1</v>
      </c>
      <c r="E328" s="548"/>
      <c r="F328" s="204">
        <f>D328*E328</f>
        <v>0</v>
      </c>
    </row>
    <row r="329" spans="1:6">
      <c r="A329" s="199"/>
      <c r="B329" s="260" t="s">
        <v>1606</v>
      </c>
      <c r="C329" s="201"/>
      <c r="D329" s="202"/>
      <c r="E329" s="203"/>
      <c r="F329" s="204"/>
    </row>
    <row r="330" spans="1:6" s="208" customFormat="1">
      <c r="A330" s="199"/>
      <c r="B330" s="260"/>
      <c r="C330" s="201"/>
      <c r="D330" s="202"/>
      <c r="E330" s="203"/>
      <c r="F330" s="261"/>
    </row>
    <row r="331" spans="1:6" ht="191.25">
      <c r="A331" s="199">
        <f>SUM(A327,0.01)</f>
        <v>9.1799999999999962</v>
      </c>
      <c r="B331" s="250" t="s">
        <v>176</v>
      </c>
      <c r="C331" s="201"/>
      <c r="D331" s="202"/>
      <c r="E331" s="203"/>
      <c r="F331" s="204"/>
    </row>
    <row r="332" spans="1:6">
      <c r="A332" s="199"/>
      <c r="B332" s="263" t="s">
        <v>126</v>
      </c>
      <c r="C332" s="201" t="s">
        <v>20</v>
      </c>
      <c r="D332" s="202">
        <v>2</v>
      </c>
      <c r="E332" s="548"/>
      <c r="F332" s="204">
        <f>D332*E332</f>
        <v>0</v>
      </c>
    </row>
    <row r="333" spans="1:6">
      <c r="A333" s="199"/>
      <c r="B333" s="260" t="s">
        <v>1606</v>
      </c>
      <c r="C333" s="201"/>
      <c r="D333" s="202"/>
      <c r="E333" s="203"/>
      <c r="F333" s="204"/>
    </row>
    <row r="334" spans="1:6" s="208" customFormat="1">
      <c r="A334" s="199"/>
      <c r="B334" s="260"/>
      <c r="C334" s="201"/>
      <c r="D334" s="202"/>
      <c r="E334" s="203"/>
      <c r="F334" s="261"/>
    </row>
    <row r="335" spans="1:6" ht="204">
      <c r="A335" s="199">
        <v>9.19</v>
      </c>
      <c r="B335" s="250" t="s">
        <v>187</v>
      </c>
      <c r="C335" s="201"/>
      <c r="D335" s="202"/>
      <c r="E335" s="203"/>
      <c r="F335" s="204"/>
    </row>
    <row r="336" spans="1:6">
      <c r="A336" s="199"/>
      <c r="B336" s="263" t="s">
        <v>127</v>
      </c>
      <c r="C336" s="201" t="s">
        <v>20</v>
      </c>
      <c r="D336" s="202">
        <v>1</v>
      </c>
      <c r="E336" s="548"/>
      <c r="F336" s="204">
        <f>D336*E336</f>
        <v>0</v>
      </c>
    </row>
    <row r="337" spans="1:6">
      <c r="A337" s="199"/>
      <c r="B337" s="260" t="s">
        <v>1606</v>
      </c>
      <c r="C337" s="201"/>
      <c r="D337" s="202"/>
      <c r="E337" s="203"/>
      <c r="F337" s="204"/>
    </row>
    <row r="338" spans="1:6">
      <c r="A338" s="199"/>
      <c r="B338" s="263"/>
      <c r="C338" s="201"/>
      <c r="D338" s="202"/>
      <c r="E338" s="203"/>
      <c r="F338" s="204"/>
    </row>
    <row r="339" spans="1:6" ht="204">
      <c r="A339" s="199">
        <f>SUM(A335,0.01)</f>
        <v>9.1999999999999993</v>
      </c>
      <c r="B339" s="250" t="s">
        <v>187</v>
      </c>
      <c r="C339" s="201"/>
      <c r="D339" s="202"/>
      <c r="E339" s="203"/>
      <c r="F339" s="204"/>
    </row>
    <row r="340" spans="1:6">
      <c r="A340" s="199"/>
      <c r="B340" s="263" t="s">
        <v>175</v>
      </c>
      <c r="C340" s="201" t="s">
        <v>20</v>
      </c>
      <c r="D340" s="202">
        <v>1</v>
      </c>
      <c r="E340" s="548"/>
      <c r="F340" s="204">
        <f>D340*E340</f>
        <v>0</v>
      </c>
    </row>
    <row r="341" spans="1:6">
      <c r="A341" s="199"/>
      <c r="B341" s="260" t="s">
        <v>1606</v>
      </c>
      <c r="C341" s="201"/>
      <c r="D341" s="202"/>
      <c r="E341" s="203"/>
      <c r="F341" s="204"/>
    </row>
    <row r="342" spans="1:6" s="208" customFormat="1">
      <c r="A342" s="199"/>
      <c r="B342" s="260"/>
      <c r="C342" s="201"/>
      <c r="D342" s="202"/>
      <c r="E342" s="203"/>
      <c r="F342" s="261"/>
    </row>
    <row r="343" spans="1:6" ht="242.25">
      <c r="A343" s="199">
        <f>SUM(A339,0.01)</f>
        <v>9.2099999999999991</v>
      </c>
      <c r="B343" s="534" t="s">
        <v>128</v>
      </c>
      <c r="C343" s="201"/>
      <c r="D343" s="202"/>
      <c r="E343" s="203"/>
      <c r="F343" s="204"/>
    </row>
    <row r="344" spans="1:6">
      <c r="A344" s="199"/>
      <c r="B344" s="263" t="s">
        <v>129</v>
      </c>
      <c r="C344" s="201" t="s">
        <v>20</v>
      </c>
      <c r="D344" s="202">
        <v>1</v>
      </c>
      <c r="E344" s="548"/>
      <c r="F344" s="204">
        <f>D344*E344</f>
        <v>0</v>
      </c>
    </row>
    <row r="345" spans="1:6">
      <c r="A345" s="199"/>
      <c r="B345" s="260" t="s">
        <v>1606</v>
      </c>
      <c r="C345" s="201"/>
      <c r="D345" s="202"/>
      <c r="E345" s="203"/>
      <c r="F345" s="204"/>
    </row>
    <row r="346" spans="1:6">
      <c r="A346" s="199"/>
      <c r="B346" s="263"/>
      <c r="C346" s="201"/>
      <c r="D346" s="202"/>
      <c r="E346" s="203"/>
      <c r="F346" s="204"/>
    </row>
    <row r="347" spans="1:6" ht="165.75">
      <c r="A347" s="199">
        <f>SUM(A343,0.01)</f>
        <v>9.2199999999999989</v>
      </c>
      <c r="B347" s="250" t="s">
        <v>188</v>
      </c>
      <c r="C347" s="201"/>
      <c r="D347" s="202"/>
      <c r="E347" s="203"/>
      <c r="F347" s="204"/>
    </row>
    <row r="348" spans="1:6">
      <c r="A348" s="172"/>
      <c r="B348" s="263" t="s">
        <v>130</v>
      </c>
      <c r="C348" s="201" t="s">
        <v>20</v>
      </c>
      <c r="D348" s="202">
        <v>1</v>
      </c>
      <c r="E348" s="548"/>
      <c r="F348" s="204">
        <f>D348*E348</f>
        <v>0</v>
      </c>
    </row>
    <row r="349" spans="1:6">
      <c r="A349" s="199"/>
      <c r="B349" s="260" t="s">
        <v>1606</v>
      </c>
      <c r="C349" s="201"/>
      <c r="D349" s="202"/>
      <c r="E349" s="203"/>
      <c r="F349" s="204"/>
    </row>
    <row r="350" spans="1:6" s="208" customFormat="1">
      <c r="A350" s="199"/>
      <c r="B350" s="260"/>
      <c r="C350" s="201"/>
      <c r="D350" s="202"/>
      <c r="E350" s="203"/>
      <c r="F350" s="261"/>
    </row>
    <row r="351" spans="1:6" ht="229.5">
      <c r="A351" s="199">
        <f>SUM(A347,0.01)</f>
        <v>9.2299999999999986</v>
      </c>
      <c r="B351" s="799" t="s">
        <v>131</v>
      </c>
      <c r="C351" s="201"/>
      <c r="D351" s="202"/>
      <c r="E351" s="203"/>
      <c r="F351" s="204"/>
    </row>
    <row r="352" spans="1:6">
      <c r="A352" s="199"/>
      <c r="B352" s="263" t="s">
        <v>132</v>
      </c>
      <c r="C352" s="201" t="s">
        <v>20</v>
      </c>
      <c r="D352" s="202">
        <v>2</v>
      </c>
      <c r="E352" s="548"/>
      <c r="F352" s="204">
        <f>D352*E352</f>
        <v>0</v>
      </c>
    </row>
    <row r="353" spans="1:6">
      <c r="A353" s="199"/>
      <c r="B353" s="260" t="s">
        <v>1606</v>
      </c>
      <c r="C353" s="201"/>
      <c r="D353" s="202"/>
      <c r="E353" s="203"/>
      <c r="F353" s="204"/>
    </row>
    <row r="354" spans="1:6">
      <c r="A354" s="199"/>
      <c r="B354" s="263" t="s">
        <v>133</v>
      </c>
      <c r="C354" s="201" t="s">
        <v>20</v>
      </c>
      <c r="D354" s="202">
        <v>1</v>
      </c>
      <c r="E354" s="548"/>
      <c r="F354" s="204">
        <f>D354*E354</f>
        <v>0</v>
      </c>
    </row>
    <row r="355" spans="1:6">
      <c r="A355" s="199"/>
      <c r="B355" s="260" t="s">
        <v>1606</v>
      </c>
      <c r="C355" s="201"/>
      <c r="D355" s="202"/>
      <c r="E355" s="203"/>
      <c r="F355" s="204"/>
    </row>
    <row r="356" spans="1:6">
      <c r="A356" s="199"/>
      <c r="B356" s="263" t="s">
        <v>134</v>
      </c>
      <c r="C356" s="201" t="s">
        <v>20</v>
      </c>
      <c r="D356" s="202">
        <v>1</v>
      </c>
      <c r="E356" s="548"/>
      <c r="F356" s="204">
        <f>D356*E356</f>
        <v>0</v>
      </c>
    </row>
    <row r="357" spans="1:6">
      <c r="A357" s="199"/>
      <c r="B357" s="260" t="s">
        <v>1606</v>
      </c>
      <c r="C357" s="201"/>
      <c r="D357" s="202"/>
      <c r="E357" s="203"/>
      <c r="F357" s="204"/>
    </row>
    <row r="358" spans="1:6">
      <c r="A358" s="199"/>
      <c r="B358" s="243"/>
      <c r="C358" s="201"/>
      <c r="D358" s="202"/>
      <c r="E358" s="203"/>
      <c r="F358" s="204"/>
    </row>
    <row r="359" spans="1:6" ht="306">
      <c r="A359" s="199">
        <f>SUM(A351,0.01)</f>
        <v>9.2399999999999984</v>
      </c>
      <c r="B359" s="534" t="s">
        <v>201</v>
      </c>
      <c r="C359" s="201"/>
      <c r="D359" s="202"/>
      <c r="E359" s="203"/>
      <c r="F359" s="204"/>
    </row>
    <row r="360" spans="1:6" ht="178.5">
      <c r="A360" s="199"/>
      <c r="B360" s="534" t="s">
        <v>186</v>
      </c>
      <c r="C360" s="201"/>
      <c r="D360" s="202"/>
      <c r="E360" s="203"/>
      <c r="F360" s="204"/>
    </row>
    <row r="361" spans="1:6">
      <c r="A361" s="199"/>
      <c r="B361" s="263" t="s">
        <v>135</v>
      </c>
      <c r="C361" s="201" t="s">
        <v>20</v>
      </c>
      <c r="D361" s="202">
        <v>1</v>
      </c>
      <c r="E361" s="548"/>
      <c r="F361" s="204">
        <f>D361*E361</f>
        <v>0</v>
      </c>
    </row>
    <row r="362" spans="1:6">
      <c r="A362" s="199"/>
      <c r="B362" s="229"/>
      <c r="C362" s="201"/>
      <c r="D362" s="202"/>
      <c r="E362" s="203"/>
      <c r="F362" s="204"/>
    </row>
    <row r="363" spans="1:6" ht="15.75" thickBot="1">
      <c r="A363" s="199"/>
      <c r="B363" s="214" t="s">
        <v>0</v>
      </c>
      <c r="C363" s="212"/>
      <c r="D363" s="213"/>
      <c r="E363" s="214"/>
      <c r="F363" s="215">
        <f>SUM(F253:F361)</f>
        <v>0</v>
      </c>
    </row>
    <row r="364" spans="1:6" ht="15.75" thickTop="1">
      <c r="A364" s="199"/>
      <c r="B364" s="198"/>
      <c r="C364" s="196"/>
      <c r="D364" s="193"/>
      <c r="E364" s="188"/>
      <c r="F364" s="189"/>
    </row>
    <row r="365" spans="1:6" ht="15">
      <c r="A365" s="172"/>
      <c r="B365" s="198"/>
      <c r="C365" s="196"/>
      <c r="D365" s="193"/>
      <c r="E365" s="188"/>
      <c r="F365" s="189"/>
    </row>
    <row r="366" spans="1:6" ht="19.5" thickBot="1">
      <c r="A366" s="519">
        <v>10</v>
      </c>
      <c r="B366" s="529" t="s">
        <v>21</v>
      </c>
      <c r="C366" s="521"/>
      <c r="D366" s="522"/>
      <c r="E366" s="523"/>
      <c r="F366" s="523"/>
    </row>
    <row r="367" spans="1:6" ht="13.5" thickTop="1">
      <c r="A367" s="172"/>
      <c r="B367" s="256"/>
      <c r="C367" s="216"/>
      <c r="D367" s="217"/>
      <c r="E367" s="208"/>
      <c r="F367" s="208"/>
    </row>
    <row r="368" spans="1:6" ht="53.25">
      <c r="A368" s="540">
        <v>10.01</v>
      </c>
      <c r="B368" s="535" t="s">
        <v>1668</v>
      </c>
      <c r="C368" s="201" t="s">
        <v>1649</v>
      </c>
      <c r="D368" s="202">
        <v>5</v>
      </c>
      <c r="E368" s="548"/>
      <c r="F368" s="204">
        <f>D368*E368</f>
        <v>0</v>
      </c>
    </row>
    <row r="369" spans="1:6">
      <c r="A369" s="540"/>
      <c r="B369" s="260" t="s">
        <v>1606</v>
      </c>
      <c r="C369" s="201"/>
      <c r="D369" s="202"/>
      <c r="E369" s="203"/>
      <c r="F369" s="204"/>
    </row>
    <row r="370" spans="1:6">
      <c r="A370" s="540"/>
      <c r="B370" s="536"/>
      <c r="C370" s="201"/>
      <c r="D370" s="202"/>
      <c r="E370" s="203"/>
      <c r="F370" s="204"/>
    </row>
    <row r="371" spans="1:6" ht="51">
      <c r="A371" s="540">
        <f>SUM(A368,0.01)</f>
        <v>10.02</v>
      </c>
      <c r="B371" s="243" t="s">
        <v>85</v>
      </c>
      <c r="C371" s="201" t="s">
        <v>1650</v>
      </c>
      <c r="D371" s="202">
        <v>4.5</v>
      </c>
      <c r="E371" s="548"/>
      <c r="F371" s="204">
        <f>D371*E371</f>
        <v>0</v>
      </c>
    </row>
    <row r="372" spans="1:6">
      <c r="A372" s="541"/>
      <c r="B372" s="260" t="s">
        <v>1606</v>
      </c>
      <c r="C372" s="201"/>
      <c r="D372" s="202"/>
      <c r="E372" s="203"/>
      <c r="F372" s="204"/>
    </row>
    <row r="373" spans="1:6">
      <c r="A373" s="541"/>
      <c r="B373" s="260"/>
      <c r="C373" s="201"/>
      <c r="D373" s="202"/>
      <c r="E373" s="203"/>
      <c r="F373" s="204"/>
    </row>
    <row r="374" spans="1:6" ht="51">
      <c r="A374" s="540">
        <f>SUM(A371,0.01)</f>
        <v>10.029999999999999</v>
      </c>
      <c r="B374" s="243" t="s">
        <v>84</v>
      </c>
      <c r="C374" s="201" t="s">
        <v>1650</v>
      </c>
      <c r="D374" s="202">
        <v>6</v>
      </c>
      <c r="E374" s="548"/>
      <c r="F374" s="204">
        <f>D374*E374</f>
        <v>0</v>
      </c>
    </row>
    <row r="375" spans="1:6">
      <c r="A375" s="541"/>
      <c r="B375" s="260" t="s">
        <v>1606</v>
      </c>
      <c r="C375" s="201"/>
      <c r="D375" s="202"/>
      <c r="E375" s="203"/>
      <c r="F375" s="204"/>
    </row>
    <row r="376" spans="1:6">
      <c r="A376" s="541"/>
      <c r="B376" s="260"/>
      <c r="C376" s="201"/>
      <c r="D376" s="202"/>
      <c r="E376" s="203"/>
      <c r="F376" s="204"/>
    </row>
    <row r="377" spans="1:6" ht="51">
      <c r="A377" s="540">
        <f>SUM(A374,0.01)</f>
        <v>10.039999999999999</v>
      </c>
      <c r="B377" s="220" t="s">
        <v>83</v>
      </c>
      <c r="C377" s="221" t="s">
        <v>1650</v>
      </c>
      <c r="D377" s="222">
        <v>10.5</v>
      </c>
      <c r="E377" s="548"/>
      <c r="F377" s="204">
        <f>D377*E377</f>
        <v>0</v>
      </c>
    </row>
    <row r="378" spans="1:6" ht="15">
      <c r="A378" s="541"/>
      <c r="B378" s="264"/>
      <c r="C378" s="265"/>
      <c r="D378" s="133"/>
      <c r="E378" s="164"/>
      <c r="F378" s="266"/>
    </row>
    <row r="379" spans="1:6" ht="15.75" thickBot="1">
      <c r="A379" s="542"/>
      <c r="B379" s="214" t="s">
        <v>0</v>
      </c>
      <c r="C379" s="212"/>
      <c r="D379" s="213"/>
      <c r="E379" s="214"/>
      <c r="F379" s="215">
        <f>SUM(F368:F377)</f>
        <v>0</v>
      </c>
    </row>
    <row r="380" spans="1:6" ht="15.75" thickTop="1">
      <c r="A380" s="542"/>
      <c r="B380" s="255"/>
      <c r="C380" s="262"/>
      <c r="D380" s="216"/>
      <c r="E380" s="208"/>
      <c r="F380" s="256"/>
    </row>
    <row r="381" spans="1:6">
      <c r="A381" s="543"/>
      <c r="B381" s="537"/>
      <c r="C381" s="201"/>
      <c r="D381" s="202"/>
      <c r="E381" s="267"/>
      <c r="F381" s="268"/>
    </row>
    <row r="382" spans="1:6" ht="19.5" thickBot="1">
      <c r="A382" s="530">
        <v>11</v>
      </c>
      <c r="B382" s="529" t="s">
        <v>8</v>
      </c>
      <c r="C382" s="533"/>
      <c r="D382" s="521"/>
      <c r="E382" s="523"/>
      <c r="F382" s="523"/>
    </row>
    <row r="383" spans="1:6" ht="15.75" thickTop="1">
      <c r="A383" s="542"/>
      <c r="B383" s="255"/>
      <c r="C383" s="262"/>
      <c r="D383" s="216"/>
      <c r="E383" s="208"/>
      <c r="F383" s="208"/>
    </row>
    <row r="384" spans="1:6" ht="63.75">
      <c r="A384" s="540">
        <v>11.01</v>
      </c>
      <c r="B384" s="310" t="s">
        <v>171</v>
      </c>
      <c r="C384" s="201" t="s">
        <v>1649</v>
      </c>
      <c r="D384" s="202">
        <v>554.33000000000004</v>
      </c>
      <c r="E384" s="548"/>
      <c r="F384" s="204">
        <f>D384*E384</f>
        <v>0</v>
      </c>
    </row>
    <row r="385" spans="1:6">
      <c r="A385" s="540"/>
      <c r="B385" s="260" t="s">
        <v>1606</v>
      </c>
      <c r="C385" s="201"/>
      <c r="D385" s="202"/>
      <c r="E385" s="203"/>
      <c r="F385" s="204"/>
    </row>
    <row r="386" spans="1:6">
      <c r="A386" s="540"/>
      <c r="B386" s="262"/>
      <c r="C386" s="201"/>
      <c r="D386" s="230"/>
      <c r="E386" s="203"/>
      <c r="F386" s="204"/>
    </row>
    <row r="387" spans="1:6" ht="38.25">
      <c r="A387" s="540">
        <f>SUM(A384,0.01)</f>
        <v>11.02</v>
      </c>
      <c r="B387" s="310" t="s">
        <v>140</v>
      </c>
      <c r="C387" s="201" t="s">
        <v>1650</v>
      </c>
      <c r="D387" s="202">
        <v>160.22</v>
      </c>
      <c r="E387" s="548"/>
      <c r="F387" s="204">
        <f>D387*E387</f>
        <v>0</v>
      </c>
    </row>
    <row r="388" spans="1:6">
      <c r="A388" s="540"/>
      <c r="B388" s="260" t="s">
        <v>1606</v>
      </c>
      <c r="C388" s="201"/>
      <c r="D388" s="202"/>
      <c r="E388" s="203"/>
      <c r="F388" s="204"/>
    </row>
    <row r="389" spans="1:6">
      <c r="A389" s="540"/>
      <c r="B389" s="262"/>
      <c r="C389" s="201"/>
      <c r="D389" s="230"/>
      <c r="E389" s="203"/>
      <c r="F389" s="204"/>
    </row>
    <row r="390" spans="1:6" ht="51">
      <c r="A390" s="540">
        <f>SUM(A387,0.01)</f>
        <v>11.03</v>
      </c>
      <c r="B390" s="310" t="s">
        <v>172</v>
      </c>
      <c r="C390" s="201" t="s">
        <v>1650</v>
      </c>
      <c r="D390" s="202">
        <v>30.34</v>
      </c>
      <c r="E390" s="548"/>
      <c r="F390" s="204">
        <f>D390*E390</f>
        <v>0</v>
      </c>
    </row>
    <row r="391" spans="1:6">
      <c r="A391" s="540"/>
      <c r="B391" s="260" t="s">
        <v>1606</v>
      </c>
      <c r="C391" s="201"/>
      <c r="D391" s="202"/>
      <c r="E391" s="203"/>
      <c r="F391" s="204"/>
    </row>
    <row r="392" spans="1:6">
      <c r="A392" s="540"/>
      <c r="B392" s="262"/>
      <c r="C392" s="201"/>
      <c r="D392" s="230"/>
      <c r="E392" s="203"/>
      <c r="F392" s="204"/>
    </row>
    <row r="393" spans="1:6" ht="63.75">
      <c r="A393" s="540">
        <f>SUM(A390,0.01)</f>
        <v>11.04</v>
      </c>
      <c r="B393" s="310" t="s">
        <v>173</v>
      </c>
      <c r="C393" s="201" t="s">
        <v>1649</v>
      </c>
      <c r="D393" s="202">
        <v>360.86</v>
      </c>
      <c r="E393" s="548"/>
      <c r="F393" s="204">
        <f>D393*E393</f>
        <v>0</v>
      </c>
    </row>
    <row r="394" spans="1:6">
      <c r="A394" s="540"/>
      <c r="B394" s="260" t="s">
        <v>1606</v>
      </c>
      <c r="C394" s="201"/>
      <c r="D394" s="202"/>
      <c r="E394" s="203"/>
      <c r="F394" s="204"/>
    </row>
    <row r="395" spans="1:6">
      <c r="A395" s="540"/>
      <c r="B395" s="310"/>
      <c r="C395" s="201"/>
      <c r="D395" s="230"/>
      <c r="E395" s="203"/>
      <c r="F395" s="204"/>
    </row>
    <row r="396" spans="1:6" ht="63.75">
      <c r="A396" s="540">
        <f>SUM(A393,0.01)</f>
        <v>11.049999999999999</v>
      </c>
      <c r="B396" s="310" t="s">
        <v>174</v>
      </c>
      <c r="C396" s="201" t="s">
        <v>1649</v>
      </c>
      <c r="D396" s="202">
        <v>27.56</v>
      </c>
      <c r="E396" s="548"/>
      <c r="F396" s="204">
        <f>D396*E396</f>
        <v>0</v>
      </c>
    </row>
    <row r="397" spans="1:6">
      <c r="A397" s="540"/>
      <c r="B397" s="260" t="s">
        <v>1606</v>
      </c>
      <c r="C397" s="201"/>
      <c r="D397" s="202"/>
      <c r="E397" s="203"/>
      <c r="F397" s="204"/>
    </row>
    <row r="398" spans="1:6">
      <c r="A398" s="542"/>
      <c r="B398" s="208"/>
      <c r="C398" s="262"/>
      <c r="D398" s="216"/>
      <c r="E398" s="208"/>
      <c r="F398" s="208"/>
    </row>
    <row r="399" spans="1:6" ht="15.75" thickBot="1">
      <c r="A399" s="542"/>
      <c r="B399" s="214" t="s">
        <v>0</v>
      </c>
      <c r="C399" s="212"/>
      <c r="D399" s="213"/>
      <c r="E399" s="214"/>
      <c r="F399" s="215">
        <f>SUM(F384:F396)</f>
        <v>0</v>
      </c>
    </row>
    <row r="400" spans="1:6" ht="13.5" thickTop="1">
      <c r="A400" s="543"/>
      <c r="B400" s="537"/>
      <c r="C400" s="201"/>
      <c r="D400" s="202"/>
      <c r="E400" s="267"/>
      <c r="F400" s="268"/>
    </row>
    <row r="401" spans="1:6">
      <c r="A401" s="543"/>
      <c r="B401" s="537"/>
      <c r="C401" s="201"/>
      <c r="D401" s="202"/>
      <c r="E401" s="267"/>
      <c r="F401" s="268"/>
    </row>
    <row r="402" spans="1:6" ht="19.5" thickBot="1">
      <c r="A402" s="530">
        <v>12</v>
      </c>
      <c r="B402" s="529" t="s">
        <v>22</v>
      </c>
      <c r="C402" s="533"/>
      <c r="D402" s="521"/>
      <c r="E402" s="523"/>
      <c r="F402" s="523"/>
    </row>
    <row r="403" spans="1:6" ht="13.5" thickTop="1">
      <c r="A403" s="542"/>
      <c r="B403" s="208"/>
      <c r="C403" s="262"/>
      <c r="D403" s="216"/>
      <c r="E403" s="208"/>
      <c r="F403" s="208"/>
    </row>
    <row r="404" spans="1:6" ht="37.5" customHeight="1">
      <c r="A404" s="540">
        <v>12.01</v>
      </c>
      <c r="B404" s="207" t="s">
        <v>177</v>
      </c>
      <c r="C404" s="201" t="s">
        <v>1649</v>
      </c>
      <c r="D404" s="202">
        <v>40.92</v>
      </c>
      <c r="E404" s="548"/>
      <c r="F404" s="204">
        <f>D404*E404</f>
        <v>0</v>
      </c>
    </row>
    <row r="405" spans="1:6" ht="15.6" customHeight="1">
      <c r="A405" s="540"/>
      <c r="B405" s="260" t="s">
        <v>1606</v>
      </c>
      <c r="C405" s="201"/>
      <c r="D405" s="202"/>
      <c r="E405" s="203"/>
      <c r="F405" s="204"/>
    </row>
    <row r="406" spans="1:6">
      <c r="A406" s="540"/>
      <c r="B406" s="207"/>
      <c r="C406" s="201"/>
      <c r="D406" s="202"/>
      <c r="E406" s="203"/>
      <c r="F406" s="204"/>
    </row>
    <row r="407" spans="1:6" ht="15">
      <c r="A407" s="540">
        <f>SUM(A404,0.01)</f>
        <v>12.02</v>
      </c>
      <c r="B407" s="207" t="s">
        <v>137</v>
      </c>
      <c r="C407" s="201" t="s">
        <v>1650</v>
      </c>
      <c r="D407" s="202">
        <v>40.08</v>
      </c>
      <c r="E407" s="548"/>
      <c r="F407" s="204">
        <f>D407*E407</f>
        <v>0</v>
      </c>
    </row>
    <row r="408" spans="1:6">
      <c r="A408" s="540"/>
      <c r="B408" s="260" t="s">
        <v>1606</v>
      </c>
      <c r="C408" s="201"/>
      <c r="D408" s="202"/>
      <c r="E408" s="203"/>
      <c r="F408" s="204"/>
    </row>
    <row r="409" spans="1:6">
      <c r="A409" s="540"/>
      <c r="B409" s="208"/>
      <c r="C409" s="201"/>
      <c r="D409" s="202"/>
      <c r="E409" s="203"/>
      <c r="F409" s="204"/>
    </row>
    <row r="410" spans="1:6" s="252" customFormat="1" ht="38.25">
      <c r="A410" s="540">
        <f>SUM(A407,0.01)</f>
        <v>12.03</v>
      </c>
      <c r="B410" s="310" t="s">
        <v>138</v>
      </c>
      <c r="C410" s="201" t="s">
        <v>1649</v>
      </c>
      <c r="D410" s="202">
        <v>14.15</v>
      </c>
      <c r="E410" s="548"/>
      <c r="F410" s="204">
        <f>D410*E410</f>
        <v>0</v>
      </c>
    </row>
    <row r="411" spans="1:6" s="246" customFormat="1">
      <c r="A411" s="540"/>
      <c r="B411" s="534"/>
      <c r="C411" s="201"/>
      <c r="D411" s="202"/>
      <c r="E411" s="203"/>
      <c r="F411" s="204"/>
    </row>
    <row r="412" spans="1:6" s="252" customFormat="1" ht="38.25">
      <c r="A412" s="540">
        <f>SUM(A410,0.01)</f>
        <v>12.04</v>
      </c>
      <c r="B412" s="310" t="s">
        <v>139</v>
      </c>
      <c r="C412" s="201" t="s">
        <v>1649</v>
      </c>
      <c r="D412" s="202">
        <v>23.83</v>
      </c>
      <c r="E412" s="548"/>
      <c r="F412" s="204">
        <f>D412*E412</f>
        <v>0</v>
      </c>
    </row>
    <row r="413" spans="1:6">
      <c r="A413" s="540"/>
      <c r="B413" s="310"/>
      <c r="C413" s="201"/>
      <c r="D413" s="202"/>
      <c r="E413" s="203"/>
      <c r="F413" s="204"/>
    </row>
    <row r="414" spans="1:6" ht="63.75">
      <c r="A414" s="540">
        <f>SUM(A412,0.01)</f>
        <v>12.049999999999999</v>
      </c>
      <c r="B414" s="310" t="s">
        <v>200</v>
      </c>
      <c r="C414" s="201" t="s">
        <v>1649</v>
      </c>
      <c r="D414" s="202">
        <v>21.67</v>
      </c>
      <c r="E414" s="548"/>
      <c r="F414" s="204">
        <f>D414*E414</f>
        <v>0</v>
      </c>
    </row>
    <row r="415" spans="1:6">
      <c r="A415" s="540"/>
      <c r="B415" s="260" t="s">
        <v>1606</v>
      </c>
      <c r="C415" s="201"/>
      <c r="D415" s="202"/>
      <c r="E415" s="203"/>
      <c r="F415" s="204"/>
    </row>
    <row r="416" spans="1:6">
      <c r="A416" s="540"/>
      <c r="B416" s="310"/>
      <c r="C416" s="201"/>
      <c r="D416" s="202"/>
      <c r="E416" s="203"/>
      <c r="F416" s="204"/>
    </row>
    <row r="417" spans="1:6" ht="63.75">
      <c r="A417" s="540">
        <f>SUM(A414,0.01)</f>
        <v>12.059999999999999</v>
      </c>
      <c r="B417" s="310" t="s">
        <v>167</v>
      </c>
      <c r="C417" s="201" t="s">
        <v>1649</v>
      </c>
      <c r="D417" s="202">
        <v>66.95</v>
      </c>
      <c r="E417" s="548"/>
      <c r="F417" s="204">
        <f>D417*E417</f>
        <v>0</v>
      </c>
    </row>
    <row r="418" spans="1:6">
      <c r="A418" s="540"/>
      <c r="B418" s="260" t="s">
        <v>1606</v>
      </c>
      <c r="C418" s="201"/>
      <c r="D418" s="202"/>
      <c r="E418" s="203"/>
      <c r="F418" s="204"/>
    </row>
    <row r="419" spans="1:6">
      <c r="A419" s="542"/>
      <c r="B419" s="243"/>
      <c r="C419" s="201"/>
      <c r="D419" s="202"/>
      <c r="E419" s="203"/>
      <c r="F419" s="204"/>
    </row>
    <row r="420" spans="1:6" ht="15.75" thickBot="1">
      <c r="A420" s="542"/>
      <c r="B420" s="214" t="s">
        <v>0</v>
      </c>
      <c r="C420" s="212"/>
      <c r="D420" s="213"/>
      <c r="E420" s="214"/>
      <c r="F420" s="215">
        <f>SUM(F404:F417)</f>
        <v>0</v>
      </c>
    </row>
    <row r="421" spans="1:6" ht="13.5" thickTop="1">
      <c r="A421" s="543"/>
      <c r="B421" s="537"/>
      <c r="C421" s="201"/>
      <c r="D421" s="202"/>
      <c r="E421" s="267"/>
      <c r="F421" s="268"/>
    </row>
    <row r="422" spans="1:6">
      <c r="A422" s="543"/>
      <c r="B422" s="537"/>
      <c r="C422" s="201"/>
      <c r="D422" s="202"/>
      <c r="E422" s="267"/>
      <c r="F422" s="268"/>
    </row>
    <row r="423" spans="1:6" ht="19.5" thickBot="1">
      <c r="A423" s="530">
        <v>13</v>
      </c>
      <c r="B423" s="529" t="s">
        <v>9</v>
      </c>
      <c r="C423" s="533"/>
      <c r="D423" s="521"/>
      <c r="E423" s="523"/>
      <c r="F423" s="523"/>
    </row>
    <row r="424" spans="1:6" ht="15.75" thickTop="1">
      <c r="A424" s="542"/>
      <c r="B424" s="255"/>
      <c r="C424" s="262"/>
      <c r="D424" s="216"/>
      <c r="E424" s="208"/>
      <c r="F424" s="208"/>
    </row>
    <row r="425" spans="1:6" ht="89.25">
      <c r="A425" s="540">
        <v>13.01</v>
      </c>
      <c r="B425" s="207" t="s">
        <v>178</v>
      </c>
      <c r="C425" s="201" t="s">
        <v>1649</v>
      </c>
      <c r="D425" s="202">
        <v>173.44</v>
      </c>
      <c r="E425" s="548"/>
      <c r="F425" s="204">
        <f>D425*E425</f>
        <v>0</v>
      </c>
    </row>
    <row r="426" spans="1:6">
      <c r="A426" s="540"/>
      <c r="B426" s="260" t="s">
        <v>1606</v>
      </c>
      <c r="C426" s="201"/>
      <c r="D426" s="202"/>
      <c r="E426" s="203"/>
      <c r="F426" s="204"/>
    </row>
    <row r="427" spans="1:6">
      <c r="A427" s="540"/>
      <c r="B427" s="534"/>
      <c r="C427" s="201"/>
      <c r="D427" s="202"/>
      <c r="E427" s="203"/>
      <c r="F427" s="204"/>
    </row>
    <row r="428" spans="1:6" ht="89.25">
      <c r="A428" s="540">
        <f>SUM(A425,0.01)</f>
        <v>13.02</v>
      </c>
      <c r="B428" s="207" t="s">
        <v>179</v>
      </c>
      <c r="C428" s="201" t="s">
        <v>1649</v>
      </c>
      <c r="D428" s="202">
        <v>14.45</v>
      </c>
      <c r="E428" s="548"/>
      <c r="F428" s="204">
        <f>D428*E428</f>
        <v>0</v>
      </c>
    </row>
    <row r="429" spans="1:6">
      <c r="A429" s="540"/>
      <c r="B429" s="260" t="s">
        <v>1606</v>
      </c>
      <c r="C429" s="201"/>
      <c r="D429" s="202"/>
      <c r="E429" s="203"/>
      <c r="F429" s="204"/>
    </row>
    <row r="430" spans="1:6">
      <c r="A430" s="540"/>
      <c r="B430" s="534"/>
      <c r="C430" s="201"/>
      <c r="D430" s="202"/>
      <c r="E430" s="203"/>
      <c r="F430" s="204"/>
    </row>
    <row r="431" spans="1:6" ht="89.25">
      <c r="A431" s="540">
        <f>SUM(A428,0.01)</f>
        <v>13.03</v>
      </c>
      <c r="B431" s="207" t="s">
        <v>180</v>
      </c>
      <c r="C431" s="201" t="s">
        <v>1649</v>
      </c>
      <c r="D431" s="202">
        <v>29.24</v>
      </c>
      <c r="E431" s="548"/>
      <c r="F431" s="204">
        <f>D431*E431</f>
        <v>0</v>
      </c>
    </row>
    <row r="432" spans="1:6">
      <c r="A432" s="540"/>
      <c r="B432" s="260" t="s">
        <v>1606</v>
      </c>
      <c r="C432" s="201"/>
      <c r="D432" s="202"/>
      <c r="E432" s="203"/>
      <c r="F432" s="204"/>
    </row>
    <row r="433" spans="1:6">
      <c r="A433" s="540"/>
      <c r="B433" s="534"/>
      <c r="C433" s="201"/>
      <c r="D433" s="202"/>
      <c r="E433" s="203"/>
      <c r="F433" s="204"/>
    </row>
    <row r="434" spans="1:6" ht="76.5">
      <c r="A434" s="540">
        <f>SUM(A431,0.01)</f>
        <v>13.04</v>
      </c>
      <c r="B434" s="207" t="s">
        <v>181</v>
      </c>
      <c r="C434" s="201" t="s">
        <v>1649</v>
      </c>
      <c r="D434" s="202">
        <v>39.78</v>
      </c>
      <c r="E434" s="548"/>
      <c r="F434" s="204">
        <f>D434*E434</f>
        <v>0</v>
      </c>
    </row>
    <row r="435" spans="1:6">
      <c r="A435" s="540"/>
      <c r="B435" s="260" t="s">
        <v>1606</v>
      </c>
      <c r="C435" s="201"/>
      <c r="D435" s="202"/>
      <c r="E435" s="203"/>
      <c r="F435" s="204"/>
    </row>
    <row r="436" spans="1:6">
      <c r="A436" s="540"/>
      <c r="B436" s="207"/>
      <c r="C436" s="201"/>
      <c r="D436" s="202"/>
      <c r="E436" s="203"/>
      <c r="F436" s="204"/>
    </row>
    <row r="437" spans="1:6" ht="89.25">
      <c r="A437" s="540">
        <f>SUM(A434,0.01)</f>
        <v>13.049999999999999</v>
      </c>
      <c r="B437" s="207" t="s">
        <v>182</v>
      </c>
      <c r="C437" s="201" t="s">
        <v>1649</v>
      </c>
      <c r="D437" s="202">
        <v>5.44</v>
      </c>
      <c r="E437" s="548"/>
      <c r="F437" s="204">
        <f>D437*E437</f>
        <v>0</v>
      </c>
    </row>
    <row r="438" spans="1:6">
      <c r="A438" s="540"/>
      <c r="B438" s="260" t="s">
        <v>1606</v>
      </c>
      <c r="C438" s="201"/>
      <c r="D438" s="202"/>
      <c r="E438" s="203"/>
      <c r="F438" s="204"/>
    </row>
    <row r="439" spans="1:6">
      <c r="A439" s="540"/>
      <c r="B439" s="207"/>
      <c r="C439" s="201"/>
      <c r="D439" s="202"/>
      <c r="E439" s="203"/>
      <c r="F439" s="204"/>
    </row>
    <row r="440" spans="1:6" ht="89.25">
      <c r="A440" s="540">
        <f>SUM(A437,0.01)</f>
        <v>13.059999999999999</v>
      </c>
      <c r="B440" s="207" t="s">
        <v>189</v>
      </c>
      <c r="C440" s="201" t="s">
        <v>1649</v>
      </c>
      <c r="D440" s="202">
        <v>2.4</v>
      </c>
      <c r="E440" s="548"/>
      <c r="F440" s="204">
        <f>D440*E440</f>
        <v>0</v>
      </c>
    </row>
    <row r="441" spans="1:6">
      <c r="A441" s="540"/>
      <c r="B441" s="260" t="s">
        <v>1606</v>
      </c>
      <c r="C441" s="201"/>
      <c r="D441" s="202"/>
      <c r="E441" s="203"/>
      <c r="F441" s="204"/>
    </row>
    <row r="442" spans="1:6">
      <c r="A442" s="540"/>
      <c r="B442" s="534"/>
      <c r="C442" s="201"/>
      <c r="D442" s="202"/>
      <c r="E442" s="203"/>
      <c r="F442" s="204"/>
    </row>
    <row r="443" spans="1:6" ht="102">
      <c r="A443" s="540">
        <f>SUM(A440,0.01)</f>
        <v>13.069999999999999</v>
      </c>
      <c r="B443" s="534" t="s">
        <v>141</v>
      </c>
      <c r="C443" s="201" t="s">
        <v>1649</v>
      </c>
      <c r="D443" s="202">
        <v>24.65</v>
      </c>
      <c r="E443" s="548"/>
      <c r="F443" s="204">
        <f>D443*E443</f>
        <v>0</v>
      </c>
    </row>
    <row r="444" spans="1:6">
      <c r="A444" s="540"/>
      <c r="B444" s="534"/>
      <c r="C444" s="201"/>
      <c r="D444" s="202"/>
      <c r="E444" s="203"/>
      <c r="F444" s="204"/>
    </row>
    <row r="445" spans="1:6" ht="15.75" thickBot="1">
      <c r="A445" s="540"/>
      <c r="B445" s="214" t="s">
        <v>0</v>
      </c>
      <c r="C445" s="212"/>
      <c r="D445" s="213"/>
      <c r="E445" s="214"/>
      <c r="F445" s="215">
        <f>SUM(F425:F443)</f>
        <v>0</v>
      </c>
    </row>
    <row r="446" spans="1:6" ht="15.75" thickTop="1">
      <c r="A446" s="540"/>
      <c r="B446" s="188"/>
      <c r="C446" s="196"/>
      <c r="D446" s="193"/>
      <c r="E446" s="188"/>
      <c r="F446" s="189"/>
    </row>
    <row r="447" spans="1:6">
      <c r="A447" s="540"/>
      <c r="B447" s="534"/>
      <c r="C447" s="201"/>
      <c r="D447" s="202"/>
      <c r="E447" s="203"/>
      <c r="F447" s="204"/>
    </row>
    <row r="448" spans="1:6" ht="19.5" thickBot="1">
      <c r="A448" s="530">
        <v>14</v>
      </c>
      <c r="B448" s="529" t="s">
        <v>10</v>
      </c>
      <c r="C448" s="521"/>
      <c r="D448" s="522"/>
      <c r="E448" s="546"/>
      <c r="F448" s="527"/>
    </row>
    <row r="449" spans="1:6" ht="13.5" thickTop="1">
      <c r="A449" s="540"/>
      <c r="B449" s="538"/>
      <c r="C449" s="201"/>
      <c r="D449" s="230"/>
      <c r="E449" s="203"/>
      <c r="F449" s="204"/>
    </row>
    <row r="450" spans="1:6" ht="38.25">
      <c r="A450" s="540">
        <v>14.01</v>
      </c>
      <c r="B450" s="534" t="s">
        <v>142</v>
      </c>
      <c r="C450" s="201" t="s">
        <v>1649</v>
      </c>
      <c r="D450" s="202">
        <v>24.65</v>
      </c>
      <c r="E450" s="548"/>
      <c r="F450" s="204">
        <f>D450*E450</f>
        <v>0</v>
      </c>
    </row>
    <row r="451" spans="1:6">
      <c r="A451" s="540"/>
      <c r="B451" s="260" t="s">
        <v>1606</v>
      </c>
      <c r="C451" s="201"/>
      <c r="D451" s="202"/>
      <c r="E451" s="203"/>
      <c r="F451" s="204"/>
    </row>
    <row r="452" spans="1:6" s="208" customFormat="1">
      <c r="A452" s="540"/>
      <c r="B452" s="260"/>
      <c r="C452" s="201"/>
      <c r="D452" s="202"/>
      <c r="E452" s="203"/>
      <c r="F452" s="261"/>
    </row>
    <row r="453" spans="1:6" ht="38.25">
      <c r="A453" s="540">
        <f>SUM(A450,0.01)</f>
        <v>14.02</v>
      </c>
      <c r="B453" s="534" t="s">
        <v>23</v>
      </c>
      <c r="C453" s="201" t="s">
        <v>1649</v>
      </c>
      <c r="D453" s="202">
        <v>237.24</v>
      </c>
      <c r="E453" s="548"/>
      <c r="F453" s="204">
        <f>D453*E453</f>
        <v>0</v>
      </c>
    </row>
    <row r="454" spans="1:6">
      <c r="A454" s="540"/>
      <c r="B454" s="260" t="s">
        <v>1606</v>
      </c>
      <c r="C454" s="201"/>
      <c r="D454" s="202"/>
      <c r="E454" s="203"/>
      <c r="F454" s="204"/>
    </row>
    <row r="455" spans="1:6">
      <c r="A455" s="540"/>
      <c r="B455" s="534"/>
      <c r="C455" s="201"/>
      <c r="D455" s="202"/>
      <c r="E455" s="203"/>
      <c r="F455" s="204"/>
    </row>
    <row r="456" spans="1:6" ht="25.5">
      <c r="A456" s="540">
        <f>SUM(A453,0.01)</f>
        <v>14.03</v>
      </c>
      <c r="B456" s="534" t="s">
        <v>27</v>
      </c>
      <c r="C456" s="201" t="s">
        <v>1649</v>
      </c>
      <c r="D456" s="202">
        <v>13.35</v>
      </c>
      <c r="E456" s="548"/>
      <c r="F456" s="204">
        <f>D456*E456</f>
        <v>0</v>
      </c>
    </row>
    <row r="457" spans="1:6">
      <c r="A457" s="540"/>
      <c r="B457" s="260" t="s">
        <v>1606</v>
      </c>
      <c r="C457" s="201"/>
      <c r="D457" s="202"/>
      <c r="E457" s="203"/>
      <c r="F457" s="204"/>
    </row>
    <row r="458" spans="1:6">
      <c r="A458" s="540"/>
      <c r="B458" s="534"/>
      <c r="C458" s="201"/>
      <c r="D458" s="202"/>
      <c r="E458" s="203"/>
      <c r="F458" s="204"/>
    </row>
    <row r="459" spans="1:6" s="252" customFormat="1" ht="38.25">
      <c r="A459" s="540">
        <f>SUM(A456,0.01)</f>
        <v>14.04</v>
      </c>
      <c r="B459" s="534" t="s">
        <v>144</v>
      </c>
      <c r="C459" s="201" t="s">
        <v>1649</v>
      </c>
      <c r="D459" s="202">
        <v>409</v>
      </c>
      <c r="E459" s="548"/>
      <c r="F459" s="204">
        <f>D459*E459</f>
        <v>0</v>
      </c>
    </row>
    <row r="460" spans="1:6" s="252" customFormat="1">
      <c r="A460" s="540"/>
      <c r="B460" s="260" t="s">
        <v>1606</v>
      </c>
      <c r="C460" s="201"/>
      <c r="D460" s="202"/>
      <c r="E460" s="203"/>
      <c r="F460" s="204"/>
    </row>
    <row r="461" spans="1:6" s="246" customFormat="1">
      <c r="A461" s="540"/>
      <c r="B461" s="534"/>
      <c r="C461" s="201"/>
      <c r="D461" s="202"/>
      <c r="E461" s="203"/>
      <c r="F461" s="204"/>
    </row>
    <row r="462" spans="1:6" s="252" customFormat="1" ht="38.25">
      <c r="A462" s="540">
        <f>SUM(A459,0.01)</f>
        <v>14.049999999999999</v>
      </c>
      <c r="B462" s="534" t="s">
        <v>143</v>
      </c>
      <c r="C462" s="201" t="s">
        <v>1649</v>
      </c>
      <c r="D462" s="202">
        <v>257.62</v>
      </c>
      <c r="E462" s="548"/>
      <c r="F462" s="204">
        <f>D462*E462</f>
        <v>0</v>
      </c>
    </row>
    <row r="463" spans="1:6" s="252" customFormat="1">
      <c r="A463" s="540"/>
      <c r="B463" s="260" t="s">
        <v>1606</v>
      </c>
      <c r="C463" s="201"/>
      <c r="D463" s="202"/>
      <c r="E463" s="203"/>
      <c r="F463" s="204"/>
    </row>
    <row r="464" spans="1:6" s="246" customFormat="1">
      <c r="A464" s="543"/>
      <c r="B464" s="534"/>
      <c r="C464" s="201"/>
      <c r="D464" s="202"/>
      <c r="E464" s="203"/>
      <c r="F464" s="204"/>
    </row>
    <row r="465" spans="1:6" s="252" customFormat="1" ht="38.25">
      <c r="A465" s="540">
        <f>SUM(A462,0.01)</f>
        <v>14.059999999999999</v>
      </c>
      <c r="B465" s="243" t="s">
        <v>150</v>
      </c>
      <c r="C465" s="201" t="s">
        <v>1649</v>
      </c>
      <c r="D465" s="202">
        <v>211.8</v>
      </c>
      <c r="E465" s="548"/>
      <c r="F465" s="204">
        <f>D465*E465</f>
        <v>0</v>
      </c>
    </row>
    <row r="466" spans="1:6" s="252" customFormat="1">
      <c r="A466" s="540"/>
      <c r="B466" s="260" t="s">
        <v>1606</v>
      </c>
      <c r="C466" s="201"/>
      <c r="D466" s="202"/>
      <c r="E466" s="203"/>
      <c r="F466" s="204"/>
    </row>
    <row r="467" spans="1:6">
      <c r="A467" s="540"/>
      <c r="B467" s="243"/>
      <c r="C467" s="201"/>
      <c r="D467" s="202"/>
      <c r="E467" s="203"/>
      <c r="F467" s="204"/>
    </row>
    <row r="468" spans="1:6" ht="51">
      <c r="A468" s="540">
        <f>SUM(A465,0.01)</f>
        <v>14.069999999999999</v>
      </c>
      <c r="B468" s="534" t="s">
        <v>168</v>
      </c>
      <c r="C468" s="201" t="s">
        <v>1649</v>
      </c>
      <c r="D468" s="202">
        <v>242.15</v>
      </c>
      <c r="E468" s="548"/>
      <c r="F468" s="204">
        <f>D468*E468</f>
        <v>0</v>
      </c>
    </row>
    <row r="469" spans="1:6">
      <c r="A469" s="540"/>
      <c r="B469" s="260" t="s">
        <v>1606</v>
      </c>
      <c r="C469" s="201"/>
      <c r="D469" s="202"/>
      <c r="E469" s="203"/>
      <c r="F469" s="204"/>
    </row>
    <row r="470" spans="1:6">
      <c r="A470" s="540"/>
      <c r="B470" s="243"/>
      <c r="C470" s="201"/>
      <c r="D470" s="202"/>
      <c r="E470" s="203"/>
      <c r="F470" s="204"/>
    </row>
    <row r="471" spans="1:6" ht="51">
      <c r="A471" s="540">
        <f>SUM(A468,0.01)</f>
        <v>14.079999999999998</v>
      </c>
      <c r="B471" s="534" t="s">
        <v>166</v>
      </c>
      <c r="C471" s="201" t="s">
        <v>1649</v>
      </c>
      <c r="D471" s="202">
        <v>66.95</v>
      </c>
      <c r="E471" s="548"/>
      <c r="F471" s="204">
        <f>D471*E471</f>
        <v>0</v>
      </c>
    </row>
    <row r="472" spans="1:6">
      <c r="A472" s="540"/>
      <c r="B472" s="260" t="s">
        <v>1606</v>
      </c>
      <c r="C472" s="201"/>
      <c r="D472" s="202"/>
      <c r="E472" s="203"/>
      <c r="F472" s="204"/>
    </row>
    <row r="473" spans="1:6">
      <c r="A473" s="540"/>
      <c r="B473" s="243"/>
      <c r="C473" s="201"/>
      <c r="D473" s="202"/>
      <c r="E473" s="203"/>
      <c r="F473" s="204"/>
    </row>
    <row r="474" spans="1:6" ht="25.5">
      <c r="A474" s="540">
        <f>SUM(A471,0.01)</f>
        <v>14.089999999999998</v>
      </c>
      <c r="B474" s="243" t="s">
        <v>169</v>
      </c>
      <c r="C474" s="201" t="s">
        <v>1649</v>
      </c>
      <c r="D474" s="202">
        <v>9.9</v>
      </c>
      <c r="E474" s="548"/>
      <c r="F474" s="204">
        <f>D474*E474</f>
        <v>0</v>
      </c>
    </row>
    <row r="475" spans="1:6">
      <c r="A475" s="540"/>
      <c r="B475" s="260" t="s">
        <v>1606</v>
      </c>
      <c r="C475" s="201"/>
      <c r="D475" s="202"/>
      <c r="E475" s="203"/>
      <c r="F475" s="204"/>
    </row>
    <row r="476" spans="1:6">
      <c r="A476" s="543"/>
      <c r="B476" s="208"/>
      <c r="C476" s="262"/>
      <c r="D476" s="216"/>
      <c r="E476" s="208"/>
      <c r="F476" s="208"/>
    </row>
    <row r="477" spans="1:6" ht="15.75" thickBot="1">
      <c r="A477" s="543"/>
      <c r="B477" s="214" t="s">
        <v>0</v>
      </c>
      <c r="C477" s="212"/>
      <c r="D477" s="213"/>
      <c r="E477" s="214"/>
      <c r="F477" s="215">
        <f>SUM(F450:F474)</f>
        <v>0</v>
      </c>
    </row>
    <row r="478" spans="1:6" ht="13.5" thickTop="1">
      <c r="A478" s="544"/>
      <c r="B478" s="250"/>
      <c r="C478" s="201"/>
      <c r="D478" s="202"/>
      <c r="E478" s="267"/>
      <c r="F478" s="268"/>
    </row>
    <row r="479" spans="1:6">
      <c r="A479" s="544"/>
      <c r="B479" s="250"/>
      <c r="C479" s="201"/>
      <c r="D479" s="202"/>
      <c r="E479" s="267"/>
      <c r="F479" s="268"/>
    </row>
    <row r="480" spans="1:6" ht="19.5" thickBot="1">
      <c r="A480" s="530">
        <v>15</v>
      </c>
      <c r="B480" s="529" t="s">
        <v>136</v>
      </c>
      <c r="C480" s="521"/>
      <c r="D480" s="522"/>
      <c r="E480" s="523"/>
      <c r="F480" s="523"/>
    </row>
    <row r="481" spans="1:6" ht="15.75" thickTop="1">
      <c r="A481" s="194"/>
      <c r="B481" s="255"/>
      <c r="C481" s="216"/>
      <c r="D481" s="217"/>
      <c r="E481" s="208"/>
      <c r="F481" s="208"/>
    </row>
    <row r="482" spans="1:6" ht="76.5">
      <c r="A482" s="540">
        <v>15.01</v>
      </c>
      <c r="B482" s="281" t="s">
        <v>184</v>
      </c>
      <c r="C482" s="201" t="s">
        <v>1649</v>
      </c>
      <c r="D482" s="269">
        <v>22.8</v>
      </c>
      <c r="E482" s="548"/>
      <c r="F482" s="204">
        <f>D482*E482</f>
        <v>0</v>
      </c>
    </row>
    <row r="483" spans="1:6">
      <c r="A483" s="540"/>
      <c r="B483" s="260" t="s">
        <v>1606</v>
      </c>
      <c r="C483" s="201"/>
      <c r="D483" s="269"/>
      <c r="E483" s="270"/>
      <c r="F483" s="271"/>
    </row>
    <row r="484" spans="1:6">
      <c r="A484" s="540"/>
      <c r="B484" s="281"/>
      <c r="C484" s="201"/>
      <c r="D484" s="269"/>
      <c r="E484" s="272"/>
      <c r="F484" s="273"/>
    </row>
    <row r="485" spans="1:6" ht="114.75">
      <c r="A485" s="540">
        <f>SUM(A482,0.01)</f>
        <v>15.02</v>
      </c>
      <c r="B485" s="281" t="s">
        <v>185</v>
      </c>
      <c r="C485" s="201" t="s">
        <v>1649</v>
      </c>
      <c r="D485" s="269">
        <v>9.36</v>
      </c>
      <c r="E485" s="548"/>
      <c r="F485" s="204">
        <f>D485*E485</f>
        <v>0</v>
      </c>
    </row>
    <row r="486" spans="1:6">
      <c r="A486" s="540"/>
      <c r="B486" s="260" t="s">
        <v>1606</v>
      </c>
      <c r="C486" s="201"/>
      <c r="D486" s="269"/>
      <c r="E486" s="270"/>
      <c r="F486" s="271"/>
    </row>
    <row r="487" spans="1:6">
      <c r="A487" s="194"/>
      <c r="B487" s="281"/>
      <c r="C487" s="201"/>
      <c r="D487" s="269"/>
      <c r="E487" s="270"/>
      <c r="F487" s="271"/>
    </row>
    <row r="488" spans="1:6" ht="140.25">
      <c r="A488" s="540">
        <f>SUM(A485,0.01)</f>
        <v>15.03</v>
      </c>
      <c r="B488" s="281" t="s">
        <v>183</v>
      </c>
      <c r="C488" s="201" t="s">
        <v>1649</v>
      </c>
      <c r="D488" s="269">
        <v>6.6</v>
      </c>
      <c r="E488" s="548"/>
      <c r="F488" s="204">
        <f>D488*E488</f>
        <v>0</v>
      </c>
    </row>
    <row r="489" spans="1:6">
      <c r="A489" s="540"/>
      <c r="B489" s="260" t="s">
        <v>1606</v>
      </c>
      <c r="C489" s="274"/>
      <c r="D489" s="269"/>
      <c r="E489" s="272"/>
      <c r="F489" s="273"/>
    </row>
    <row r="490" spans="1:6" s="208" customFormat="1">
      <c r="A490" s="540"/>
      <c r="B490" s="260"/>
      <c r="C490" s="275"/>
      <c r="D490" s="276"/>
      <c r="E490" s="277"/>
      <c r="F490" s="278"/>
    </row>
    <row r="491" spans="1:6" ht="127.5">
      <c r="A491" s="540">
        <f>SUM(A488,0.01)</f>
        <v>15.04</v>
      </c>
      <c r="B491" s="281" t="s">
        <v>197</v>
      </c>
      <c r="C491" s="201" t="s">
        <v>1649</v>
      </c>
      <c r="D491" s="269">
        <v>75.5</v>
      </c>
      <c r="E491" s="548"/>
      <c r="F491" s="204">
        <f>D491*E491</f>
        <v>0</v>
      </c>
    </row>
    <row r="492" spans="1:6">
      <c r="A492" s="540"/>
      <c r="B492" s="260" t="s">
        <v>1606</v>
      </c>
      <c r="C492" s="201"/>
      <c r="D492" s="269"/>
      <c r="E492" s="270"/>
      <c r="F492" s="271"/>
    </row>
    <row r="493" spans="1:6">
      <c r="A493" s="194"/>
      <c r="B493" s="281"/>
      <c r="C493" s="201"/>
      <c r="D493" s="269"/>
      <c r="E493" s="272"/>
      <c r="F493" s="273"/>
    </row>
    <row r="494" spans="1:6" ht="104.25">
      <c r="A494" s="540">
        <f>SUM(A491,0.01)</f>
        <v>15.049999999999999</v>
      </c>
      <c r="B494" s="281" t="s">
        <v>1669</v>
      </c>
      <c r="C494" s="201" t="s">
        <v>1649</v>
      </c>
      <c r="D494" s="269">
        <v>6.18</v>
      </c>
      <c r="E494" s="548"/>
      <c r="F494" s="204">
        <f>D494*E494</f>
        <v>0</v>
      </c>
    </row>
    <row r="495" spans="1:6">
      <c r="A495" s="540"/>
      <c r="B495" s="260" t="s">
        <v>1606</v>
      </c>
      <c r="C495" s="201"/>
      <c r="D495" s="269"/>
      <c r="E495" s="270"/>
      <c r="F495" s="271"/>
    </row>
    <row r="496" spans="1:6">
      <c r="A496" s="540"/>
      <c r="B496" s="281"/>
      <c r="C496" s="201"/>
      <c r="D496" s="269"/>
      <c r="E496" s="272"/>
      <c r="F496" s="273"/>
    </row>
    <row r="497" spans="1:6" ht="140.25">
      <c r="A497" s="540">
        <f>SUM(A494,0.01)</f>
        <v>15.059999999999999</v>
      </c>
      <c r="B497" s="281" t="s">
        <v>149</v>
      </c>
      <c r="C497" s="201" t="s">
        <v>1649</v>
      </c>
      <c r="D497" s="269">
        <v>11.84</v>
      </c>
      <c r="E497" s="548"/>
      <c r="F497" s="204">
        <f>D497*E497</f>
        <v>0</v>
      </c>
    </row>
    <row r="498" spans="1:6">
      <c r="A498" s="540"/>
      <c r="B498" s="260" t="s">
        <v>1606</v>
      </c>
      <c r="C498" s="201"/>
      <c r="D498" s="269"/>
      <c r="E498" s="270"/>
      <c r="F498" s="271"/>
    </row>
    <row r="499" spans="1:6">
      <c r="A499" s="540"/>
      <c r="B499" s="281"/>
      <c r="C499" s="201"/>
      <c r="D499" s="269"/>
      <c r="E499" s="272"/>
      <c r="F499" s="273"/>
    </row>
    <row r="500" spans="1:6" ht="127.5">
      <c r="A500" s="540">
        <f>SUM(A497,0.01)</f>
        <v>15.069999999999999</v>
      </c>
      <c r="B500" s="281" t="s">
        <v>196</v>
      </c>
      <c r="C500" s="201" t="s">
        <v>1649</v>
      </c>
      <c r="D500" s="269">
        <v>52.36</v>
      </c>
      <c r="E500" s="548"/>
      <c r="F500" s="204">
        <f>D500*E500</f>
        <v>0</v>
      </c>
    </row>
    <row r="501" spans="1:6">
      <c r="A501" s="540"/>
      <c r="B501" s="260" t="s">
        <v>1606</v>
      </c>
      <c r="C501" s="201"/>
      <c r="D501" s="269"/>
      <c r="E501" s="270"/>
      <c r="F501" s="271"/>
    </row>
    <row r="502" spans="1:6">
      <c r="A502" s="544"/>
      <c r="B502" s="281"/>
      <c r="C502" s="201"/>
      <c r="D502" s="269"/>
      <c r="E502" s="272"/>
      <c r="F502" s="273"/>
    </row>
    <row r="503" spans="1:6" ht="168">
      <c r="A503" s="540">
        <f>SUM(A500,0.01)</f>
        <v>15.079999999999998</v>
      </c>
      <c r="B503" s="281" t="s">
        <v>1670</v>
      </c>
      <c r="C503" s="201" t="s">
        <v>1649</v>
      </c>
      <c r="D503" s="269">
        <v>25.13</v>
      </c>
      <c r="E503" s="548"/>
      <c r="F503" s="204">
        <f>D503*E503</f>
        <v>0</v>
      </c>
    </row>
    <row r="504" spans="1:6">
      <c r="A504" s="540"/>
      <c r="B504" s="260" t="s">
        <v>1606</v>
      </c>
      <c r="C504" s="201"/>
      <c r="D504" s="269"/>
      <c r="E504" s="270"/>
      <c r="F504" s="271"/>
    </row>
    <row r="505" spans="1:6">
      <c r="A505" s="544"/>
      <c r="B505" s="534"/>
      <c r="C505" s="201"/>
      <c r="D505" s="202"/>
      <c r="E505" s="203"/>
      <c r="F505" s="204"/>
    </row>
    <row r="506" spans="1:6" ht="15.75" thickBot="1">
      <c r="A506" s="544"/>
      <c r="B506" s="214" t="s">
        <v>0</v>
      </c>
      <c r="C506" s="212"/>
      <c r="D506" s="213"/>
      <c r="E506" s="214"/>
      <c r="F506" s="215">
        <f>SUM(F482:F503)</f>
        <v>0</v>
      </c>
    </row>
    <row r="507" spans="1:6" ht="13.5" thickTop="1">
      <c r="A507" s="544"/>
      <c r="B507" s="250"/>
      <c r="C507" s="201"/>
      <c r="D507" s="202"/>
      <c r="E507" s="267"/>
      <c r="F507" s="268"/>
    </row>
    <row r="508" spans="1:6" ht="15">
      <c r="A508" s="194"/>
      <c r="B508" s="255"/>
      <c r="C508" s="201"/>
      <c r="D508" s="202"/>
      <c r="E508" s="279"/>
      <c r="F508" s="279"/>
    </row>
    <row r="509" spans="1:6" ht="19.5" thickBot="1">
      <c r="A509" s="530">
        <v>16</v>
      </c>
      <c r="B509" s="529" t="s">
        <v>190</v>
      </c>
      <c r="C509" s="521"/>
      <c r="D509" s="522"/>
      <c r="E509" s="523"/>
      <c r="F509" s="523"/>
    </row>
    <row r="510" spans="1:6" ht="13.5" thickTop="1">
      <c r="A510" s="194"/>
      <c r="B510" s="534"/>
      <c r="C510" s="201"/>
      <c r="D510" s="202"/>
      <c r="E510" s="203"/>
      <c r="F510" s="204"/>
    </row>
    <row r="511" spans="1:6" ht="89.25">
      <c r="A511" s="540">
        <v>16.010000000000002</v>
      </c>
      <c r="B511" s="281" t="s">
        <v>145</v>
      </c>
      <c r="C511" s="201" t="s">
        <v>1650</v>
      </c>
      <c r="D511" s="269">
        <v>32</v>
      </c>
      <c r="E511" s="548"/>
      <c r="F511" s="204">
        <f>D511*E511</f>
        <v>0</v>
      </c>
    </row>
    <row r="512" spans="1:6">
      <c r="A512" s="540"/>
      <c r="B512" s="281"/>
      <c r="C512" s="201"/>
      <c r="D512" s="269"/>
      <c r="E512" s="280"/>
      <c r="F512" s="269"/>
    </row>
    <row r="513" spans="1:6" ht="51">
      <c r="A513" s="540">
        <f>SUM(A511,0.01)</f>
        <v>16.020000000000003</v>
      </c>
      <c r="B513" s="281" t="s">
        <v>146</v>
      </c>
      <c r="C513" s="282" t="s">
        <v>20</v>
      </c>
      <c r="D513" s="269">
        <v>5</v>
      </c>
      <c r="E513" s="548"/>
      <c r="F513" s="204">
        <f>D513*E513</f>
        <v>0</v>
      </c>
    </row>
    <row r="514" spans="1:6">
      <c r="A514" s="194"/>
      <c r="B514" s="281"/>
      <c r="C514" s="282"/>
      <c r="D514" s="269"/>
      <c r="E514" s="280"/>
      <c r="F514" s="269"/>
    </row>
    <row r="515" spans="1:6" ht="51">
      <c r="A515" s="540">
        <f>SUM(A513,0.01)</f>
        <v>16.030000000000005</v>
      </c>
      <c r="B515" s="281" t="s">
        <v>147</v>
      </c>
      <c r="C515" s="282" t="s">
        <v>20</v>
      </c>
      <c r="D515" s="269">
        <v>1</v>
      </c>
      <c r="E515" s="548"/>
      <c r="F515" s="204">
        <f>D515*E515</f>
        <v>0</v>
      </c>
    </row>
    <row r="516" spans="1:6">
      <c r="A516" s="194"/>
      <c r="B516" s="281"/>
      <c r="C516" s="274"/>
      <c r="D516" s="269"/>
      <c r="E516" s="280"/>
      <c r="F516" s="269"/>
    </row>
    <row r="517" spans="1:6" ht="51">
      <c r="A517" s="540">
        <f>SUM(A515,0.01)</f>
        <v>16.040000000000006</v>
      </c>
      <c r="B517" s="281" t="s">
        <v>148</v>
      </c>
      <c r="C517" s="282" t="s">
        <v>20</v>
      </c>
      <c r="D517" s="269">
        <v>2</v>
      </c>
      <c r="E517" s="548"/>
      <c r="F517" s="204">
        <f>D517*E517</f>
        <v>0</v>
      </c>
    </row>
    <row r="518" spans="1:6">
      <c r="A518" s="194"/>
      <c r="B518" s="534"/>
      <c r="C518" s="201"/>
      <c r="D518" s="202"/>
      <c r="E518" s="203"/>
      <c r="F518" s="204"/>
    </row>
    <row r="519" spans="1:6" ht="15.75" thickBot="1">
      <c r="A519" s="194"/>
      <c r="B519" s="214" t="s">
        <v>0</v>
      </c>
      <c r="C519" s="212"/>
      <c r="D519" s="213"/>
      <c r="E519" s="214"/>
      <c r="F519" s="215">
        <f>SUM(F511:F517)</f>
        <v>0</v>
      </c>
    </row>
    <row r="520" spans="1:6" ht="13.5" thickTop="1">
      <c r="A520" s="194"/>
      <c r="B520" s="243"/>
      <c r="C520" s="201"/>
      <c r="D520" s="202"/>
      <c r="E520" s="203"/>
      <c r="F520" s="204"/>
    </row>
    <row r="521" spans="1:6">
      <c r="A521" s="194"/>
      <c r="B521" s="536"/>
      <c r="C521" s="201"/>
      <c r="D521" s="202"/>
      <c r="E521" s="267"/>
      <c r="F521" s="268"/>
    </row>
    <row r="522" spans="1:6" ht="19.5" thickBot="1">
      <c r="A522" s="530">
        <v>17</v>
      </c>
      <c r="B522" s="529" t="s">
        <v>29</v>
      </c>
      <c r="C522" s="521"/>
      <c r="D522" s="522"/>
      <c r="E522" s="523"/>
      <c r="F522" s="523"/>
    </row>
    <row r="523" spans="1:6" ht="15.75" thickTop="1">
      <c r="A523" s="194"/>
      <c r="B523" s="283"/>
      <c r="C523" s="196"/>
      <c r="D523" s="193"/>
      <c r="E523" s="188"/>
      <c r="F523" s="189"/>
    </row>
    <row r="524" spans="1:6" ht="38.25">
      <c r="A524" s="545">
        <v>17.010000000000002</v>
      </c>
      <c r="B524" s="243" t="s">
        <v>191</v>
      </c>
      <c r="C524" s="284"/>
      <c r="D524" s="222">
        <v>0.1</v>
      </c>
      <c r="E524" s="548">
        <v>0</v>
      </c>
      <c r="F524" s="204">
        <f>D524*E524</f>
        <v>0</v>
      </c>
    </row>
    <row r="525" spans="1:6" ht="15">
      <c r="A525" s="194"/>
      <c r="B525" s="283"/>
      <c r="C525" s="196"/>
      <c r="D525" s="193"/>
      <c r="E525" s="188"/>
      <c r="F525" s="189"/>
    </row>
    <row r="526" spans="1:6" ht="70.150000000000006" customHeight="1">
      <c r="A526" s="540">
        <v>17.02</v>
      </c>
      <c r="B526" s="534" t="s">
        <v>1671</v>
      </c>
      <c r="C526" s="285" t="s">
        <v>4</v>
      </c>
      <c r="D526" s="222">
        <v>1</v>
      </c>
      <c r="E526" s="548"/>
      <c r="F526" s="204">
        <f>D526*E526</f>
        <v>0</v>
      </c>
    </row>
    <row r="527" spans="1:6" ht="15">
      <c r="A527" s="194"/>
      <c r="B527" s="539"/>
      <c r="C527" s="286"/>
      <c r="D527" s="133"/>
      <c r="E527" s="287"/>
      <c r="F527" s="266"/>
    </row>
    <row r="528" spans="1:6" ht="16.5" thickBot="1">
      <c r="A528" s="741"/>
      <c r="B528" s="742" t="s">
        <v>1973</v>
      </c>
      <c r="C528" s="743"/>
      <c r="D528" s="744"/>
      <c r="E528" s="744"/>
      <c r="F528" s="745">
        <f>SUM(F20:F527)</f>
        <v>0</v>
      </c>
    </row>
    <row r="529" spans="2:2" ht="13.5" thickTop="1">
      <c r="B529" s="208"/>
    </row>
    <row r="530" spans="2:2">
      <c r="B530" s="208"/>
    </row>
    <row r="531" spans="2:2">
      <c r="B531" s="208"/>
    </row>
    <row r="532" spans="2:2">
      <c r="B532" s="208"/>
    </row>
    <row r="533" spans="2:2">
      <c r="B533" s="208"/>
    </row>
    <row r="534" spans="2:2">
      <c r="B534" s="208"/>
    </row>
    <row r="535" spans="2:2">
      <c r="B535" s="208"/>
    </row>
    <row r="536" spans="2:2">
      <c r="B536" s="208"/>
    </row>
    <row r="537" spans="2:2">
      <c r="B537" s="208"/>
    </row>
    <row r="538" spans="2:2">
      <c r="B538" s="208"/>
    </row>
    <row r="539" spans="2:2">
      <c r="B539" s="208"/>
    </row>
    <row r="540" spans="2:2">
      <c r="B540" s="208"/>
    </row>
    <row r="541" spans="2:2">
      <c r="B541" s="208"/>
    </row>
    <row r="542" spans="2:2">
      <c r="B542" s="208"/>
    </row>
    <row r="543" spans="2:2">
      <c r="B543" s="208"/>
    </row>
    <row r="544" spans="2:2">
      <c r="B544" s="208"/>
    </row>
    <row r="545" spans="2:2">
      <c r="B545" s="208"/>
    </row>
    <row r="546" spans="2:2">
      <c r="B546" s="208"/>
    </row>
    <row r="547" spans="2:2">
      <c r="B547" s="208"/>
    </row>
    <row r="548" spans="2:2">
      <c r="B548" s="208"/>
    </row>
    <row r="549" spans="2:2">
      <c r="B549" s="208"/>
    </row>
    <row r="550" spans="2:2">
      <c r="B550" s="208"/>
    </row>
    <row r="551" spans="2:2">
      <c r="B551" s="208"/>
    </row>
    <row r="552" spans="2:2">
      <c r="B552" s="208"/>
    </row>
    <row r="553" spans="2:2">
      <c r="B553" s="208"/>
    </row>
    <row r="554" spans="2:2">
      <c r="B554" s="208"/>
    </row>
    <row r="555" spans="2:2">
      <c r="B555" s="208"/>
    </row>
    <row r="556" spans="2:2">
      <c r="B556" s="208"/>
    </row>
    <row r="557" spans="2:2">
      <c r="B557" s="208"/>
    </row>
    <row r="558" spans="2:2">
      <c r="B558" s="208"/>
    </row>
    <row r="559" spans="2:2">
      <c r="B559" s="208"/>
    </row>
    <row r="560" spans="2:2">
      <c r="B560" s="208"/>
    </row>
    <row r="561" spans="2:2">
      <c r="B561" s="208"/>
    </row>
    <row r="562" spans="2:2">
      <c r="B562" s="208"/>
    </row>
    <row r="563" spans="2:2">
      <c r="B563" s="208"/>
    </row>
    <row r="564" spans="2:2">
      <c r="B564" s="208"/>
    </row>
    <row r="565" spans="2:2">
      <c r="B565" s="208"/>
    </row>
    <row r="566" spans="2:2">
      <c r="B566" s="208"/>
    </row>
    <row r="567" spans="2:2">
      <c r="B567" s="208"/>
    </row>
    <row r="568" spans="2:2">
      <c r="B568" s="208"/>
    </row>
    <row r="569" spans="2:2">
      <c r="B569" s="208"/>
    </row>
    <row r="570" spans="2:2">
      <c r="B570" s="208"/>
    </row>
    <row r="571" spans="2:2">
      <c r="B571" s="208"/>
    </row>
    <row r="572" spans="2:2">
      <c r="B572" s="208"/>
    </row>
    <row r="573" spans="2:2">
      <c r="B573" s="208"/>
    </row>
    <row r="574" spans="2:2">
      <c r="B574" s="208"/>
    </row>
    <row r="575" spans="2:2">
      <c r="B575" s="208"/>
    </row>
    <row r="576" spans="2:2">
      <c r="B576" s="208"/>
    </row>
    <row r="577" spans="2:2">
      <c r="B577" s="208"/>
    </row>
    <row r="578" spans="2:2">
      <c r="B578" s="208"/>
    </row>
    <row r="579" spans="2:2">
      <c r="B579" s="208"/>
    </row>
    <row r="580" spans="2:2">
      <c r="B580" s="208"/>
    </row>
    <row r="581" spans="2:2">
      <c r="B581" s="208"/>
    </row>
    <row r="582" spans="2:2">
      <c r="B582" s="208"/>
    </row>
    <row r="583" spans="2:2">
      <c r="B583" s="208"/>
    </row>
    <row r="584" spans="2:2">
      <c r="B584" s="208"/>
    </row>
    <row r="585" spans="2:2">
      <c r="B585" s="208"/>
    </row>
    <row r="586" spans="2:2">
      <c r="B586" s="208"/>
    </row>
    <row r="587" spans="2:2">
      <c r="B587" s="208"/>
    </row>
  </sheetData>
  <sheetProtection algorithmName="SHA-512" hashValue="W5g/krTLu5UM1awNhk8fUN/wVlwlM2dbUhgbHWHIYZBjsKwkMD1BzR5sD+LxwZXahCz5hxuvgF4RMMw4RCx/0g==" saltValue="LLXo34hk/94p8t/v0ZV1Og==" spinCount="100000" sheet="1" objects="1" scenarios="1"/>
  <pageMargins left="0.47244094488188981" right="0.19685039370078741" top="0.74803149606299213" bottom="0.59055118110236227" header="0.31496062992125984" footer="0.31496062992125984"/>
  <pageSetup paperSize="9" firstPageNumber="6" orientation="portrait" useFirstPageNumber="1" r:id="rId1"/>
  <headerFooter>
    <oddHeader>&amp;C&amp;"-,Regular"&amp;11DOKONČANJE CELOVITE ENERGETSKE SANACIJE VRTEC ZELENA JAMA ENOTA VRBA</oddHeader>
    <oddFooter>&amp;L&amp;"-,Bold"&amp;12&amp;U&amp;K04-024&amp;A&amp;R&amp;11&amp;P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1466"/>
  <sheetViews>
    <sheetView showZeros="0" view="pageBreakPreview" topLeftCell="A25" zoomScaleNormal="60" zoomScaleSheetLayoutView="100" workbookViewId="0">
      <selection activeCell="D42" sqref="D42"/>
    </sheetView>
  </sheetViews>
  <sheetFormatPr defaultColWidth="8.85546875" defaultRowHeight="12.75"/>
  <cols>
    <col min="1" max="1" width="8.5703125" style="104" customWidth="1"/>
    <col min="2" max="2" width="49.140625" style="104" customWidth="1"/>
    <col min="3" max="3" width="6.7109375" style="104" customWidth="1"/>
    <col min="4" max="5" width="16.28515625" style="104" customWidth="1"/>
    <col min="6" max="6" width="8.85546875" style="105"/>
    <col min="7" max="16384" width="8.85546875" style="104"/>
  </cols>
  <sheetData>
    <row r="1" spans="1:6" s="757" customFormat="1" ht="19.899999999999999" customHeight="1">
      <c r="A1" s="758" t="s">
        <v>1975</v>
      </c>
      <c r="B1" s="755" t="s">
        <v>1976</v>
      </c>
      <c r="C1" s="755"/>
      <c r="D1" s="755"/>
      <c r="E1" s="755"/>
      <c r="F1" s="761"/>
    </row>
    <row r="3" spans="1:6" s="5" customFormat="1" ht="21">
      <c r="A3" s="1"/>
      <c r="B3" s="2" t="s">
        <v>204</v>
      </c>
      <c r="C3" s="3"/>
      <c r="D3" s="4"/>
      <c r="E3" s="4"/>
      <c r="F3" s="27"/>
    </row>
    <row r="4" spans="1:6" s="5" customFormat="1" ht="21">
      <c r="A4" s="1"/>
      <c r="B4" s="6" t="s">
        <v>463</v>
      </c>
      <c r="C4" s="3"/>
      <c r="D4" s="4"/>
      <c r="E4" s="4"/>
      <c r="F4" s="27"/>
    </row>
    <row r="5" spans="1:6" s="5" customFormat="1" ht="21">
      <c r="A5" s="1"/>
      <c r="B5" s="6" t="s">
        <v>464</v>
      </c>
      <c r="C5" s="3"/>
      <c r="D5" s="4"/>
      <c r="E5" s="4"/>
      <c r="F5" s="27"/>
    </row>
    <row r="6" spans="1:6" s="5" customFormat="1" ht="21">
      <c r="A6" s="1"/>
      <c r="B6" s="7" t="s">
        <v>205</v>
      </c>
      <c r="C6" s="3"/>
      <c r="D6" s="4"/>
      <c r="E6" s="4"/>
      <c r="F6" s="27"/>
    </row>
    <row r="7" spans="1:6" s="5" customFormat="1" ht="21">
      <c r="A7" s="1"/>
      <c r="B7" s="7"/>
      <c r="C7" s="3"/>
      <c r="D7" s="4"/>
      <c r="E7" s="4"/>
      <c r="F7" s="27"/>
    </row>
    <row r="8" spans="1:6" s="5" customFormat="1" ht="21">
      <c r="A8" s="1"/>
      <c r="B8" s="2" t="s">
        <v>206</v>
      </c>
      <c r="C8" s="3"/>
      <c r="D8" s="4"/>
      <c r="E8" s="4"/>
      <c r="F8" s="27"/>
    </row>
    <row r="9" spans="1:6" s="5" customFormat="1" ht="21">
      <c r="A9" s="1"/>
      <c r="B9" s="8" t="s">
        <v>465</v>
      </c>
      <c r="C9" s="3"/>
      <c r="D9" s="4"/>
      <c r="E9" s="4"/>
      <c r="F9" s="27"/>
    </row>
    <row r="10" spans="1:6" s="5" customFormat="1" ht="21">
      <c r="A10" s="1"/>
      <c r="B10" s="8" t="s">
        <v>466</v>
      </c>
      <c r="C10" s="3"/>
      <c r="D10" s="4"/>
      <c r="E10" s="4"/>
      <c r="F10" s="27"/>
    </row>
    <row r="11" spans="1:6" s="5" customFormat="1" ht="21">
      <c r="A11" s="1"/>
      <c r="B11" s="9"/>
      <c r="C11" s="3"/>
      <c r="D11" s="4"/>
      <c r="E11" s="4"/>
      <c r="F11" s="27"/>
    </row>
    <row r="12" spans="1:6" s="5" customFormat="1" ht="21">
      <c r="A12" s="1"/>
      <c r="B12" s="2" t="s">
        <v>207</v>
      </c>
      <c r="C12" s="3"/>
      <c r="D12" s="4"/>
      <c r="E12" s="4"/>
      <c r="F12" s="27"/>
    </row>
    <row r="13" spans="1:6" s="5" customFormat="1" ht="21">
      <c r="A13" s="1"/>
      <c r="B13" s="9" t="s">
        <v>467</v>
      </c>
      <c r="C13" s="3"/>
      <c r="D13" s="4"/>
      <c r="E13" s="4"/>
      <c r="F13" s="27"/>
    </row>
    <row r="14" spans="1:6" s="5" customFormat="1" ht="21">
      <c r="A14" s="1"/>
      <c r="B14" s="10"/>
      <c r="C14" s="3"/>
      <c r="D14" s="4"/>
      <c r="E14" s="4"/>
      <c r="F14" s="27"/>
    </row>
    <row r="15" spans="1:6" s="5" customFormat="1" ht="21">
      <c r="A15" s="1"/>
      <c r="B15" s="2" t="s">
        <v>468</v>
      </c>
      <c r="C15" s="3"/>
      <c r="D15" s="4"/>
      <c r="E15" s="4"/>
      <c r="F15" s="27"/>
    </row>
    <row r="16" spans="1:6" s="5" customFormat="1" ht="21">
      <c r="A16" s="1"/>
      <c r="B16" s="102" t="s">
        <v>469</v>
      </c>
      <c r="C16" s="3"/>
      <c r="D16" s="4"/>
      <c r="E16" s="4"/>
      <c r="F16" s="27"/>
    </row>
    <row r="17" spans="1:6" s="5" customFormat="1" ht="21">
      <c r="A17" s="1"/>
      <c r="B17" s="10"/>
      <c r="C17" s="3"/>
      <c r="D17" s="4"/>
      <c r="E17" s="4"/>
      <c r="F17" s="27"/>
    </row>
    <row r="18" spans="1:6" s="5" customFormat="1" ht="21">
      <c r="A18" s="1"/>
      <c r="B18" s="11" t="s">
        <v>470</v>
      </c>
      <c r="C18" s="3"/>
      <c r="D18" s="4"/>
      <c r="E18" s="4"/>
      <c r="F18" s="27"/>
    </row>
    <row r="19" spans="1:6" s="5" customFormat="1" ht="21">
      <c r="A19" s="1"/>
      <c r="B19" s="10" t="s">
        <v>471</v>
      </c>
      <c r="C19" s="3"/>
      <c r="D19" s="4"/>
      <c r="E19" s="4"/>
      <c r="F19" s="27"/>
    </row>
    <row r="20" spans="1:6" s="5" customFormat="1" ht="21">
      <c r="A20" s="1"/>
      <c r="B20" s="10" t="s">
        <v>472</v>
      </c>
      <c r="C20" s="3"/>
      <c r="D20" s="4"/>
      <c r="E20" s="4"/>
      <c r="F20" s="27"/>
    </row>
    <row r="21" spans="1:6" s="5" customFormat="1" ht="21">
      <c r="A21" s="1"/>
      <c r="B21" s="10" t="s">
        <v>473</v>
      </c>
      <c r="C21" s="3"/>
      <c r="D21" s="4"/>
      <c r="E21" s="4"/>
      <c r="F21" s="27"/>
    </row>
    <row r="22" spans="1:6" s="5" customFormat="1" ht="21">
      <c r="A22" s="1"/>
      <c r="B22" s="10"/>
      <c r="C22" s="3"/>
      <c r="D22" s="4"/>
      <c r="E22" s="4"/>
      <c r="F22" s="27"/>
    </row>
    <row r="23" spans="1:6" s="5" customFormat="1" ht="21">
      <c r="A23" s="1"/>
      <c r="B23" s="2" t="s">
        <v>208</v>
      </c>
      <c r="C23" s="3"/>
      <c r="D23" s="4"/>
      <c r="E23" s="4"/>
      <c r="F23" s="27"/>
    </row>
    <row r="24" spans="1:6" s="5" customFormat="1" ht="21">
      <c r="A24" s="1"/>
      <c r="B24" s="12" t="s">
        <v>474</v>
      </c>
      <c r="C24" s="3"/>
      <c r="D24" s="4"/>
      <c r="E24" s="4"/>
      <c r="F24" s="27"/>
    </row>
    <row r="25" spans="1:6" s="5" customFormat="1" ht="21">
      <c r="A25" s="1"/>
      <c r="B25" s="13"/>
      <c r="C25" s="3"/>
      <c r="D25" s="4"/>
      <c r="E25" s="4"/>
      <c r="F25" s="27"/>
    </row>
    <row r="26" spans="1:6" s="5" customFormat="1" ht="21">
      <c r="A26" s="1"/>
      <c r="B26" s="2" t="s">
        <v>475</v>
      </c>
      <c r="C26" s="3"/>
      <c r="D26" s="4"/>
      <c r="E26" s="4"/>
      <c r="F26" s="27"/>
    </row>
    <row r="27" spans="1:6" s="5" customFormat="1" ht="15.75">
      <c r="A27" s="1"/>
      <c r="B27" s="14"/>
      <c r="C27" s="3"/>
      <c r="D27" s="4"/>
      <c r="E27" s="4"/>
      <c r="F27" s="27"/>
    </row>
    <row r="28" spans="1:6" s="5" customFormat="1" ht="21">
      <c r="A28" s="1"/>
      <c r="B28" s="15" t="s">
        <v>476</v>
      </c>
      <c r="C28" s="3"/>
      <c r="D28" s="4"/>
      <c r="E28" s="4"/>
      <c r="F28" s="27"/>
    </row>
    <row r="29" spans="1:6" s="5" customFormat="1" ht="21" customHeight="1">
      <c r="A29" s="1"/>
      <c r="B29" s="15" t="s">
        <v>477</v>
      </c>
      <c r="C29" s="3"/>
      <c r="D29" s="4"/>
      <c r="E29" s="4"/>
      <c r="F29" s="27"/>
    </row>
    <row r="30" spans="1:6" s="5" customFormat="1" ht="21" customHeight="1">
      <c r="A30" s="1"/>
      <c r="B30" s="15"/>
      <c r="C30" s="3"/>
      <c r="D30" s="4"/>
      <c r="E30" s="4"/>
      <c r="F30" s="27"/>
    </row>
    <row r="31" spans="1:6" s="5" customFormat="1" ht="15.75">
      <c r="A31" s="16" t="s">
        <v>478</v>
      </c>
      <c r="B31" s="17" t="s">
        <v>479</v>
      </c>
      <c r="C31" s="18"/>
      <c r="D31" s="4"/>
      <c r="E31" s="4"/>
      <c r="F31" s="27"/>
    </row>
    <row r="32" spans="1:6" s="5" customFormat="1" ht="45">
      <c r="A32" s="16"/>
      <c r="B32" s="20" t="s">
        <v>480</v>
      </c>
      <c r="C32" s="18"/>
      <c r="D32" s="4"/>
      <c r="E32" s="4"/>
      <c r="F32" s="27"/>
    </row>
    <row r="33" spans="1:6" s="5" customFormat="1" ht="30">
      <c r="A33" s="16"/>
      <c r="B33" s="20" t="s">
        <v>481</v>
      </c>
      <c r="C33" s="18"/>
      <c r="D33" s="4"/>
      <c r="E33" s="4"/>
      <c r="F33" s="27"/>
    </row>
    <row r="34" spans="1:6" s="5" customFormat="1" ht="88.9" customHeight="1">
      <c r="A34" s="16"/>
      <c r="B34" s="20" t="s">
        <v>482</v>
      </c>
      <c r="C34" s="18"/>
      <c r="D34" s="4"/>
      <c r="E34" s="4"/>
      <c r="F34" s="27"/>
    </row>
    <row r="35" spans="1:6" s="5" customFormat="1" ht="30">
      <c r="A35" s="16"/>
      <c r="B35" s="20" t="s">
        <v>483</v>
      </c>
      <c r="C35" s="18"/>
      <c r="D35" s="4"/>
      <c r="E35" s="4"/>
      <c r="F35" s="27"/>
    </row>
    <row r="36" spans="1:6" s="5" customFormat="1" ht="15.75">
      <c r="A36" s="16"/>
      <c r="B36" s="20" t="s">
        <v>484</v>
      </c>
      <c r="C36" s="18"/>
      <c r="D36" s="4"/>
      <c r="E36" s="4"/>
      <c r="F36" s="27"/>
    </row>
    <row r="37" spans="1:6" s="5" customFormat="1" ht="30">
      <c r="A37" s="16"/>
      <c r="B37" s="20" t="s">
        <v>485</v>
      </c>
      <c r="C37" s="18"/>
      <c r="D37" s="4"/>
      <c r="E37" s="4"/>
      <c r="F37" s="27"/>
    </row>
    <row r="38" spans="1:6" s="5" customFormat="1" ht="30">
      <c r="A38" s="16"/>
      <c r="B38" s="20" t="s">
        <v>486</v>
      </c>
      <c r="C38" s="18"/>
      <c r="D38" s="4"/>
      <c r="E38" s="4"/>
      <c r="F38" s="27"/>
    </row>
    <row r="39" spans="1:6" s="5" customFormat="1" ht="30">
      <c r="A39" s="16"/>
      <c r="B39" s="20" t="s">
        <v>487</v>
      </c>
      <c r="C39" s="18"/>
      <c r="D39" s="4"/>
      <c r="E39" s="4"/>
      <c r="F39" s="27"/>
    </row>
    <row r="40" spans="1:6" s="5" customFormat="1" ht="75">
      <c r="A40" s="16"/>
      <c r="B40" s="20" t="s">
        <v>488</v>
      </c>
      <c r="C40" s="18"/>
      <c r="D40" s="4"/>
      <c r="E40" s="4"/>
      <c r="F40" s="27"/>
    </row>
    <row r="41" spans="1:6" s="5" customFormat="1" ht="30">
      <c r="A41" s="16"/>
      <c r="B41" s="20" t="s">
        <v>489</v>
      </c>
      <c r="C41" s="18"/>
      <c r="D41" s="4"/>
      <c r="E41" s="4"/>
      <c r="F41" s="27"/>
    </row>
    <row r="42" spans="1:6" s="5" customFormat="1" ht="45">
      <c r="A42" s="16"/>
      <c r="B42" s="20" t="s">
        <v>490</v>
      </c>
      <c r="C42" s="18"/>
      <c r="D42" s="4"/>
      <c r="E42" s="4"/>
      <c r="F42" s="27"/>
    </row>
    <row r="43" spans="1:6" s="5" customFormat="1" ht="132" customHeight="1">
      <c r="A43" s="16"/>
      <c r="B43" s="20" t="s">
        <v>491</v>
      </c>
      <c r="C43" s="18"/>
      <c r="D43" s="4"/>
      <c r="E43" s="4"/>
      <c r="F43" s="27"/>
    </row>
    <row r="44" spans="1:6" s="5" customFormat="1" ht="195" customHeight="1">
      <c r="A44" s="16"/>
      <c r="B44" s="20" t="s">
        <v>492</v>
      </c>
      <c r="C44" s="18"/>
      <c r="D44" s="4"/>
      <c r="E44" s="4"/>
      <c r="F44" s="27"/>
    </row>
    <row r="45" spans="1:6" s="5" customFormat="1" ht="86.45" customHeight="1">
      <c r="A45" s="16"/>
      <c r="B45" s="20" t="s">
        <v>493</v>
      </c>
      <c r="C45" s="18"/>
      <c r="D45" s="4"/>
      <c r="E45" s="4"/>
      <c r="F45" s="27"/>
    </row>
    <row r="46" spans="1:6" s="5" customFormat="1" ht="75">
      <c r="A46" s="21"/>
      <c r="B46" s="20" t="s">
        <v>494</v>
      </c>
      <c r="C46" s="18"/>
      <c r="D46" s="4"/>
      <c r="E46" s="4"/>
      <c r="F46" s="27"/>
    </row>
    <row r="47" spans="1:6" s="5" customFormat="1" ht="102" customHeight="1">
      <c r="A47" s="16"/>
      <c r="B47" s="20" t="s">
        <v>495</v>
      </c>
      <c r="C47" s="18"/>
      <c r="D47" s="4"/>
      <c r="E47" s="4"/>
      <c r="F47" s="27"/>
    </row>
    <row r="48" spans="1:6" s="5" customFormat="1" ht="90">
      <c r="A48" s="21"/>
      <c r="B48" s="20" t="s">
        <v>1938</v>
      </c>
      <c r="C48" s="18"/>
      <c r="D48" s="4"/>
      <c r="E48" s="4"/>
      <c r="F48" s="27"/>
    </row>
    <row r="49" spans="1:6" s="5" customFormat="1" ht="87.6" customHeight="1">
      <c r="A49" s="16"/>
      <c r="B49" s="22" t="s">
        <v>496</v>
      </c>
      <c r="C49" s="18"/>
      <c r="D49" s="4"/>
      <c r="E49" s="4"/>
      <c r="F49" s="27"/>
    </row>
    <row r="50" spans="1:6" s="5" customFormat="1" ht="120">
      <c r="A50" s="16"/>
      <c r="B50" s="22" t="s">
        <v>497</v>
      </c>
      <c r="C50" s="18"/>
      <c r="D50" s="4"/>
      <c r="E50" s="4"/>
      <c r="F50" s="27"/>
    </row>
    <row r="51" spans="1:6" s="5" customFormat="1" ht="30" customHeight="1">
      <c r="A51" s="16"/>
      <c r="B51" s="20" t="s">
        <v>498</v>
      </c>
      <c r="C51" s="18"/>
      <c r="D51" s="4"/>
      <c r="E51" s="4"/>
      <c r="F51" s="27"/>
    </row>
    <row r="52" spans="1:6" s="5" customFormat="1" ht="285">
      <c r="A52" s="16"/>
      <c r="B52" s="20" t="s">
        <v>499</v>
      </c>
      <c r="C52" s="18"/>
      <c r="D52" s="4"/>
      <c r="E52" s="4"/>
      <c r="F52" s="27"/>
    </row>
    <row r="53" spans="1:6" s="5" customFormat="1" ht="90">
      <c r="A53" s="16"/>
      <c r="B53" s="20" t="s">
        <v>500</v>
      </c>
      <c r="C53" s="18"/>
      <c r="D53" s="4"/>
      <c r="E53" s="4"/>
      <c r="F53" s="27"/>
    </row>
    <row r="54" spans="1:6" s="5" customFormat="1" ht="250.15" customHeight="1">
      <c r="A54" s="16"/>
      <c r="B54" s="22" t="s">
        <v>501</v>
      </c>
      <c r="C54" s="18"/>
      <c r="D54" s="4"/>
      <c r="E54" s="4"/>
      <c r="F54" s="27"/>
    </row>
    <row r="55" spans="1:6" s="5" customFormat="1" ht="15.75">
      <c r="A55" s="16"/>
      <c r="B55" s="19"/>
      <c r="C55" s="18"/>
      <c r="D55" s="4"/>
      <c r="E55" s="4"/>
      <c r="F55" s="27"/>
    </row>
    <row r="56" spans="1:6" s="5" customFormat="1" ht="15.75">
      <c r="A56" s="16" t="s">
        <v>502</v>
      </c>
      <c r="B56" s="17" t="s">
        <v>503</v>
      </c>
      <c r="C56" s="18"/>
      <c r="D56" s="4"/>
      <c r="E56" s="4"/>
      <c r="F56" s="27"/>
    </row>
    <row r="57" spans="1:6" s="5" customFormat="1" ht="30">
      <c r="A57" s="16"/>
      <c r="B57" s="19" t="s">
        <v>504</v>
      </c>
      <c r="C57" s="18"/>
      <c r="D57" s="4"/>
      <c r="E57" s="4"/>
      <c r="F57" s="27"/>
    </row>
    <row r="58" spans="1:6" s="5" customFormat="1" ht="30">
      <c r="A58" s="16"/>
      <c r="B58" s="19" t="s">
        <v>505</v>
      </c>
      <c r="C58" s="18"/>
      <c r="D58" s="4"/>
      <c r="E58" s="4"/>
      <c r="F58" s="27"/>
    </row>
    <row r="59" spans="1:6" s="5" customFormat="1" ht="57" customHeight="1">
      <c r="A59" s="16"/>
      <c r="B59" s="19" t="s">
        <v>506</v>
      </c>
      <c r="C59" s="18"/>
      <c r="D59" s="4"/>
      <c r="E59" s="4"/>
      <c r="F59" s="27"/>
    </row>
    <row r="60" spans="1:6" s="5" customFormat="1" ht="120">
      <c r="A60" s="16"/>
      <c r="B60" s="19" t="s">
        <v>507</v>
      </c>
      <c r="C60" s="18"/>
      <c r="D60" s="4"/>
      <c r="E60" s="4"/>
      <c r="F60" s="27"/>
    </row>
    <row r="61" spans="1:6" s="5" customFormat="1" ht="90">
      <c r="A61" s="16"/>
      <c r="B61" s="19" t="s">
        <v>508</v>
      </c>
      <c r="C61" s="18"/>
      <c r="D61" s="4"/>
      <c r="E61" s="4"/>
      <c r="F61" s="27"/>
    </row>
    <row r="62" spans="1:6" s="5" customFormat="1" ht="60">
      <c r="A62" s="16"/>
      <c r="B62" s="19" t="s">
        <v>509</v>
      </c>
      <c r="C62" s="18"/>
      <c r="D62" s="4"/>
      <c r="E62" s="4"/>
      <c r="F62" s="27"/>
    </row>
    <row r="63" spans="1:6" s="5" customFormat="1" ht="30">
      <c r="A63" s="16"/>
      <c r="B63" s="19" t="s">
        <v>510</v>
      </c>
      <c r="C63" s="18"/>
      <c r="D63" s="4"/>
      <c r="E63" s="4"/>
      <c r="F63" s="27"/>
    </row>
    <row r="64" spans="1:6" s="5" customFormat="1" ht="15.75">
      <c r="A64" s="16"/>
      <c r="B64" s="19" t="s">
        <v>511</v>
      </c>
      <c r="C64" s="18"/>
      <c r="D64" s="4"/>
      <c r="E64" s="4"/>
      <c r="F64" s="27"/>
    </row>
    <row r="65" spans="1:6" s="5" customFormat="1" ht="45">
      <c r="A65" s="16"/>
      <c r="B65" s="19" t="s">
        <v>512</v>
      </c>
      <c r="C65" s="18"/>
      <c r="D65" s="4"/>
      <c r="E65" s="4"/>
      <c r="F65" s="27"/>
    </row>
    <row r="66" spans="1:6" s="5" customFormat="1" ht="90">
      <c r="A66" s="16"/>
      <c r="B66" s="19" t="s">
        <v>513</v>
      </c>
      <c r="C66" s="18"/>
      <c r="D66" s="4"/>
      <c r="E66" s="4"/>
      <c r="F66" s="27"/>
    </row>
    <row r="67" spans="1:6" s="5" customFormat="1" ht="45">
      <c r="A67" s="16"/>
      <c r="B67" s="19" t="s">
        <v>514</v>
      </c>
      <c r="C67" s="18"/>
      <c r="D67" s="4"/>
      <c r="E67" s="4"/>
      <c r="F67" s="27"/>
    </row>
    <row r="68" spans="1:6" s="5" customFormat="1" ht="30">
      <c r="A68" s="16"/>
      <c r="B68" s="19" t="s">
        <v>515</v>
      </c>
      <c r="C68" s="18"/>
      <c r="D68" s="4"/>
      <c r="E68" s="4"/>
      <c r="F68" s="27"/>
    </row>
    <row r="69" spans="1:6" s="5" customFormat="1" ht="45">
      <c r="A69" s="16"/>
      <c r="B69" s="19" t="s">
        <v>516</v>
      </c>
      <c r="C69" s="18"/>
      <c r="D69" s="4"/>
      <c r="E69" s="4"/>
      <c r="F69" s="27"/>
    </row>
    <row r="70" spans="1:6" s="5" customFormat="1" ht="75">
      <c r="A70" s="16"/>
      <c r="B70" s="19" t="s">
        <v>517</v>
      </c>
      <c r="C70" s="18"/>
      <c r="D70" s="4"/>
      <c r="E70" s="4"/>
      <c r="F70" s="27"/>
    </row>
    <row r="71" spans="1:6" s="5" customFormat="1" ht="30">
      <c r="A71" s="16"/>
      <c r="B71" s="19" t="s">
        <v>518</v>
      </c>
      <c r="C71" s="18"/>
      <c r="D71" s="4"/>
      <c r="E71" s="4"/>
      <c r="F71" s="27"/>
    </row>
    <row r="72" spans="1:6" s="5" customFormat="1" ht="30">
      <c r="A72" s="16"/>
      <c r="B72" s="19" t="s">
        <v>519</v>
      </c>
      <c r="C72" s="18"/>
      <c r="D72" s="4"/>
      <c r="E72" s="4"/>
      <c r="F72" s="27"/>
    </row>
    <row r="73" spans="1:6" s="5" customFormat="1" ht="45">
      <c r="A73" s="16"/>
      <c r="B73" s="19" t="s">
        <v>520</v>
      </c>
      <c r="C73" s="18"/>
      <c r="D73" s="4"/>
      <c r="E73" s="4"/>
      <c r="F73" s="27"/>
    </row>
    <row r="74" spans="1:6" s="5" customFormat="1" ht="15.75">
      <c r="A74" s="16"/>
      <c r="B74" s="19" t="s">
        <v>521</v>
      </c>
      <c r="C74" s="18"/>
      <c r="D74" s="4"/>
      <c r="E74" s="4"/>
      <c r="F74" s="27"/>
    </row>
    <row r="75" spans="1:6" s="5" customFormat="1" ht="30">
      <c r="A75" s="16"/>
      <c r="B75" s="19" t="s">
        <v>522</v>
      </c>
      <c r="C75" s="18"/>
      <c r="D75" s="4"/>
      <c r="E75" s="4"/>
      <c r="F75" s="27"/>
    </row>
    <row r="76" spans="1:6" s="5" customFormat="1" ht="90">
      <c r="A76" s="16"/>
      <c r="B76" s="22" t="s">
        <v>523</v>
      </c>
      <c r="C76" s="18"/>
      <c r="D76" s="4"/>
      <c r="E76" s="4"/>
      <c r="F76" s="27"/>
    </row>
    <row r="77" spans="1:6" s="5" customFormat="1" ht="90" customHeight="1">
      <c r="A77" s="16"/>
      <c r="B77" s="19" t="s">
        <v>524</v>
      </c>
      <c r="C77" s="18"/>
      <c r="D77" s="4"/>
      <c r="E77" s="4"/>
      <c r="F77" s="27"/>
    </row>
    <row r="78" spans="1:6" s="5" customFormat="1" ht="88.9" customHeight="1">
      <c r="A78" s="16"/>
      <c r="B78" s="103" t="s">
        <v>525</v>
      </c>
      <c r="C78" s="18"/>
      <c r="D78" s="4"/>
      <c r="E78" s="4"/>
      <c r="F78" s="27"/>
    </row>
    <row r="79" spans="1:6" s="5" customFormat="1" ht="92.45" customHeight="1">
      <c r="A79" s="16"/>
      <c r="B79" s="103" t="s">
        <v>526</v>
      </c>
      <c r="C79" s="18"/>
      <c r="D79" s="4"/>
      <c r="E79" s="4"/>
      <c r="F79" s="27"/>
    </row>
    <row r="80" spans="1:6" s="5" customFormat="1" ht="15.75">
      <c r="A80" s="16"/>
      <c r="B80" s="19"/>
      <c r="C80" s="18"/>
      <c r="D80" s="4"/>
      <c r="E80" s="4"/>
      <c r="F80" s="27"/>
    </row>
    <row r="81" spans="1:6" s="5" customFormat="1" ht="15.75">
      <c r="A81" s="21" t="s">
        <v>527</v>
      </c>
      <c r="B81" s="20" t="s">
        <v>528</v>
      </c>
      <c r="C81" s="18"/>
      <c r="D81" s="4"/>
      <c r="E81" s="4"/>
      <c r="F81" s="27"/>
    </row>
    <row r="82" spans="1:6" s="5" customFormat="1" ht="45">
      <c r="A82" s="21"/>
      <c r="B82" s="20" t="s">
        <v>529</v>
      </c>
      <c r="C82" s="18"/>
      <c r="D82" s="4"/>
      <c r="E82" s="4"/>
      <c r="F82" s="27"/>
    </row>
    <row r="83" spans="1:6" s="5" customFormat="1" ht="45">
      <c r="A83" s="21"/>
      <c r="B83" s="103" t="s">
        <v>530</v>
      </c>
      <c r="C83" s="18"/>
      <c r="D83" s="4"/>
      <c r="E83" s="4"/>
      <c r="F83" s="27"/>
    </row>
    <row r="84" spans="1:6" s="5" customFormat="1" ht="30">
      <c r="A84" s="21"/>
      <c r="B84" s="103" t="s">
        <v>531</v>
      </c>
      <c r="C84" s="18"/>
      <c r="D84" s="4"/>
      <c r="E84" s="4"/>
      <c r="F84" s="27"/>
    </row>
    <row r="85" spans="1:6" s="5" customFormat="1" ht="45">
      <c r="A85" s="21"/>
      <c r="B85" s="103" t="s">
        <v>532</v>
      </c>
      <c r="C85" s="3"/>
      <c r="D85" s="4"/>
      <c r="E85" s="4"/>
      <c r="F85" s="27"/>
    </row>
    <row r="86" spans="1:6" s="5" customFormat="1" ht="15.75">
      <c r="A86" s="21"/>
      <c r="B86" s="103"/>
      <c r="C86" s="3"/>
      <c r="D86" s="4"/>
      <c r="E86" s="4"/>
      <c r="F86" s="27"/>
    </row>
    <row r="87" spans="1:6" s="5" customFormat="1" ht="15.75">
      <c r="A87" s="21" t="s">
        <v>533</v>
      </c>
      <c r="B87" s="103" t="s">
        <v>534</v>
      </c>
      <c r="C87" s="3"/>
      <c r="D87" s="4"/>
      <c r="E87" s="4"/>
      <c r="F87" s="27"/>
    </row>
    <row r="88" spans="1:6" s="5" customFormat="1" ht="45">
      <c r="B88" s="103" t="s">
        <v>535</v>
      </c>
      <c r="C88" s="3"/>
      <c r="D88" s="4"/>
      <c r="E88" s="4"/>
      <c r="F88" s="27"/>
    </row>
    <row r="89" spans="1:6" s="5" customFormat="1" ht="15.75">
      <c r="A89" s="21"/>
      <c r="B89" s="103" t="s">
        <v>536</v>
      </c>
      <c r="C89" s="3"/>
      <c r="D89" s="4"/>
      <c r="E89" s="4"/>
      <c r="F89" s="27"/>
    </row>
    <row r="90" spans="1:6" s="5" customFormat="1" ht="45">
      <c r="A90" s="21"/>
      <c r="B90" s="103" t="s">
        <v>537</v>
      </c>
      <c r="C90" s="3"/>
      <c r="D90" s="4"/>
      <c r="E90" s="4"/>
      <c r="F90" s="27"/>
    </row>
    <row r="91" spans="1:6" s="5" customFormat="1" ht="30">
      <c r="A91" s="21"/>
      <c r="B91" s="103" t="s">
        <v>538</v>
      </c>
      <c r="C91" s="3"/>
      <c r="D91" s="4"/>
      <c r="E91" s="4"/>
      <c r="F91" s="27"/>
    </row>
    <row r="92" spans="1:6" s="5" customFormat="1" ht="45" customHeight="1">
      <c r="A92" s="21"/>
      <c r="B92" s="103" t="s">
        <v>539</v>
      </c>
      <c r="C92" s="3"/>
      <c r="D92" s="4"/>
      <c r="E92" s="4"/>
      <c r="F92" s="27"/>
    </row>
    <row r="93" spans="1:6" s="5" customFormat="1" ht="30">
      <c r="A93" s="21"/>
      <c r="B93" s="103" t="s">
        <v>540</v>
      </c>
      <c r="C93" s="3"/>
      <c r="D93" s="4"/>
      <c r="E93" s="4"/>
      <c r="F93" s="27"/>
    </row>
    <row r="94" spans="1:6" s="5" customFormat="1" ht="30">
      <c r="A94" s="21"/>
      <c r="B94" s="103" t="s">
        <v>541</v>
      </c>
      <c r="C94" s="3"/>
      <c r="D94" s="4"/>
      <c r="E94" s="4"/>
      <c r="F94" s="27"/>
    </row>
    <row r="95" spans="1:6" s="5" customFormat="1" ht="60">
      <c r="A95" s="21"/>
      <c r="B95" s="103" t="s">
        <v>542</v>
      </c>
      <c r="C95" s="3"/>
      <c r="D95" s="4"/>
      <c r="E95" s="4"/>
      <c r="F95" s="27"/>
    </row>
    <row r="96" spans="1:6" s="5" customFormat="1" ht="60">
      <c r="A96" s="21"/>
      <c r="B96" s="103" t="s">
        <v>543</v>
      </c>
      <c r="C96" s="3"/>
      <c r="D96" s="4"/>
      <c r="E96" s="4"/>
      <c r="F96" s="27"/>
    </row>
    <row r="97" spans="1:6" s="25" customFormat="1" ht="15.75">
      <c r="A97" s="23"/>
      <c r="B97" s="23"/>
      <c r="C97" s="24"/>
      <c r="D97" s="23"/>
      <c r="E97" s="23"/>
      <c r="F97" s="27"/>
    </row>
    <row r="98" spans="1:6" s="5" customFormat="1" ht="15.75">
      <c r="A98" s="670" t="s">
        <v>545</v>
      </c>
      <c r="B98" s="671" t="s">
        <v>216</v>
      </c>
      <c r="C98" s="672" t="s">
        <v>546</v>
      </c>
      <c r="D98" s="673" t="s">
        <v>547</v>
      </c>
      <c r="E98" s="673" t="s">
        <v>548</v>
      </c>
      <c r="F98" s="27"/>
    </row>
    <row r="99" spans="1:6" s="5" customFormat="1" ht="15.75">
      <c r="A99" s="26"/>
      <c r="B99" s="27"/>
      <c r="C99" s="28"/>
      <c r="D99" s="29"/>
      <c r="E99" s="29"/>
      <c r="F99" s="27"/>
    </row>
    <row r="100" spans="1:6" s="13" customFormat="1" ht="22.15" customHeight="1" thickBot="1">
      <c r="A100" s="674" t="s">
        <v>238</v>
      </c>
      <c r="B100" s="675" t="s">
        <v>549</v>
      </c>
      <c r="C100" s="676"/>
      <c r="D100" s="677"/>
      <c r="E100" s="677"/>
      <c r="F100" s="762"/>
    </row>
    <row r="101" spans="1:6" ht="13.5" thickTop="1"/>
    <row r="102" spans="1:6" s="13" customFormat="1" ht="22.15" customHeight="1" thickBot="1">
      <c r="A102" s="674" t="s">
        <v>242</v>
      </c>
      <c r="B102" s="675" t="s">
        <v>550</v>
      </c>
      <c r="C102" s="676"/>
      <c r="D102" s="677"/>
      <c r="E102" s="677"/>
      <c r="F102" s="762"/>
    </row>
    <row r="103" spans="1:6" ht="13.5" thickTop="1"/>
    <row r="104" spans="1:6" ht="15.75">
      <c r="A104" s="30" t="s">
        <v>551</v>
      </c>
      <c r="B104" s="31" t="s">
        <v>552</v>
      </c>
      <c r="C104" s="32">
        <v>1</v>
      </c>
      <c r="D104" s="680">
        <v>0</v>
      </c>
      <c r="E104" s="48">
        <f>+D104*C104</f>
        <v>0</v>
      </c>
    </row>
    <row r="105" spans="1:6" ht="15.75">
      <c r="A105" s="30"/>
      <c r="B105" s="260" t="s">
        <v>1606</v>
      </c>
      <c r="C105" s="32"/>
      <c r="D105" s="33">
        <v>0</v>
      </c>
      <c r="E105" s="34"/>
    </row>
    <row r="106" spans="1:6" ht="15.75">
      <c r="A106" s="30"/>
      <c r="B106" s="35" t="s">
        <v>553</v>
      </c>
      <c r="C106" s="32"/>
      <c r="D106" s="33">
        <v>0</v>
      </c>
      <c r="E106" s="34"/>
    </row>
    <row r="107" spans="1:6" ht="15.75">
      <c r="A107" s="30"/>
      <c r="B107" s="35" t="s">
        <v>554</v>
      </c>
      <c r="C107" s="32"/>
      <c r="D107" s="33">
        <v>0</v>
      </c>
      <c r="E107" s="34"/>
    </row>
    <row r="108" spans="1:6" ht="15.75">
      <c r="A108" s="30"/>
      <c r="B108" s="35" t="s">
        <v>555</v>
      </c>
      <c r="C108" s="32"/>
      <c r="D108" s="33">
        <v>0</v>
      </c>
      <c r="E108" s="34"/>
    </row>
    <row r="109" spans="1:6" ht="15.75">
      <c r="A109" s="30"/>
      <c r="B109" s="35" t="s">
        <v>556</v>
      </c>
      <c r="C109" s="32"/>
      <c r="D109" s="33">
        <v>0</v>
      </c>
      <c r="E109" s="34"/>
    </row>
    <row r="110" spans="1:6" ht="15.75">
      <c r="A110" s="30"/>
      <c r="B110" s="35" t="s">
        <v>557</v>
      </c>
      <c r="C110" s="32"/>
      <c r="D110" s="33">
        <v>0</v>
      </c>
      <c r="E110" s="34"/>
    </row>
    <row r="111" spans="1:6" ht="47.25">
      <c r="A111" s="30"/>
      <c r="B111" s="35" t="s">
        <v>558</v>
      </c>
      <c r="C111" s="32"/>
      <c r="D111" s="33">
        <v>0</v>
      </c>
      <c r="E111" s="34"/>
    </row>
    <row r="112" spans="1:6" ht="15.75">
      <c r="A112" s="30"/>
      <c r="B112" s="35" t="s">
        <v>559</v>
      </c>
      <c r="C112" s="32"/>
      <c r="D112" s="33">
        <v>0</v>
      </c>
      <c r="E112" s="34"/>
    </row>
    <row r="113" spans="1:6" ht="15.75">
      <c r="A113" s="30"/>
      <c r="B113" s="35" t="s">
        <v>560</v>
      </c>
      <c r="C113" s="32"/>
      <c r="D113" s="33">
        <v>0</v>
      </c>
      <c r="E113" s="34"/>
    </row>
    <row r="114" spans="1:6" ht="15.75">
      <c r="A114" s="30"/>
      <c r="B114" s="35" t="s">
        <v>561</v>
      </c>
      <c r="C114" s="32"/>
      <c r="D114" s="33">
        <v>0</v>
      </c>
      <c r="E114" s="34"/>
    </row>
    <row r="115" spans="1:6" ht="15.75">
      <c r="A115" s="30"/>
      <c r="B115" s="35" t="s">
        <v>562</v>
      </c>
      <c r="C115" s="32"/>
      <c r="D115" s="33">
        <v>0</v>
      </c>
      <c r="E115" s="34"/>
    </row>
    <row r="116" spans="1:6" ht="15.75">
      <c r="A116" s="30"/>
      <c r="B116" s="36" t="s">
        <v>563</v>
      </c>
      <c r="C116" s="32"/>
      <c r="D116" s="33">
        <v>0</v>
      </c>
      <c r="E116" s="34"/>
    </row>
    <row r="117" spans="1:6">
      <c r="B117" s="114"/>
      <c r="D117" s="104">
        <v>0</v>
      </c>
    </row>
    <row r="118" spans="1:6" ht="15.75">
      <c r="A118" s="1" t="s">
        <v>564</v>
      </c>
      <c r="B118" s="31" t="s">
        <v>565</v>
      </c>
      <c r="C118" s="3">
        <v>1</v>
      </c>
      <c r="D118" s="680"/>
      <c r="E118" s="48">
        <f>+D118*C118</f>
        <v>0</v>
      </c>
    </row>
    <row r="119" spans="1:6" ht="15.75">
      <c r="A119" s="1"/>
      <c r="B119" s="260" t="s">
        <v>1606</v>
      </c>
      <c r="C119" s="3"/>
      <c r="D119" s="25">
        <v>0</v>
      </c>
      <c r="E119" s="25"/>
    </row>
    <row r="120" spans="1:6" ht="31.5">
      <c r="A120" s="1"/>
      <c r="B120" s="37" t="s">
        <v>566</v>
      </c>
      <c r="C120" s="3"/>
      <c r="D120" s="25">
        <v>0</v>
      </c>
      <c r="E120" s="25"/>
    </row>
    <row r="121" spans="1:6" ht="15.75">
      <c r="A121" s="1"/>
      <c r="B121" s="38" t="s">
        <v>567</v>
      </c>
      <c r="C121" s="3"/>
      <c r="D121" s="25">
        <v>0</v>
      </c>
      <c r="E121" s="25"/>
    </row>
    <row r="122" spans="1:6" ht="63">
      <c r="A122" s="1"/>
      <c r="B122" s="38" t="s">
        <v>1939</v>
      </c>
      <c r="C122" s="3"/>
      <c r="D122" s="25">
        <v>0</v>
      </c>
      <c r="E122" s="25"/>
    </row>
    <row r="123" spans="1:6">
      <c r="B123" s="114"/>
      <c r="D123" s="104">
        <v>0</v>
      </c>
    </row>
    <row r="124" spans="1:6" s="13" customFormat="1" ht="22.15" customHeight="1" thickBot="1">
      <c r="A124" s="674" t="s">
        <v>244</v>
      </c>
      <c r="B124" s="675" t="s">
        <v>568</v>
      </c>
      <c r="C124" s="676"/>
      <c r="D124" s="677">
        <v>0</v>
      </c>
      <c r="E124" s="677"/>
      <c r="F124" s="762"/>
    </row>
    <row r="125" spans="1:6" ht="13.5" thickTop="1">
      <c r="B125" s="114"/>
      <c r="D125" s="104">
        <v>0</v>
      </c>
    </row>
    <row r="126" spans="1:6" ht="15.75">
      <c r="A126" s="30" t="s">
        <v>569</v>
      </c>
      <c r="B126" s="31" t="s">
        <v>552</v>
      </c>
      <c r="C126" s="32">
        <v>1</v>
      </c>
      <c r="D126" s="680"/>
      <c r="E126" s="48">
        <f>+D126*C126</f>
        <v>0</v>
      </c>
    </row>
    <row r="127" spans="1:6" ht="15.75">
      <c r="A127" s="30"/>
      <c r="B127" s="260" t="s">
        <v>1606</v>
      </c>
      <c r="C127" s="32"/>
      <c r="D127" s="33">
        <v>0</v>
      </c>
      <c r="E127" s="34"/>
    </row>
    <row r="128" spans="1:6" ht="15.75">
      <c r="A128" s="30"/>
      <c r="B128" s="35" t="s">
        <v>553</v>
      </c>
      <c r="C128" s="32"/>
      <c r="D128" s="33">
        <v>0</v>
      </c>
      <c r="E128" s="34"/>
    </row>
    <row r="129" spans="1:6" ht="15.75">
      <c r="A129" s="30"/>
      <c r="B129" s="35" t="s">
        <v>554</v>
      </c>
      <c r="C129" s="32"/>
      <c r="D129" s="33">
        <v>0</v>
      </c>
      <c r="E129" s="34"/>
    </row>
    <row r="130" spans="1:6" ht="15.75">
      <c r="A130" s="30"/>
      <c r="B130" s="35" t="s">
        <v>555</v>
      </c>
      <c r="C130" s="32"/>
      <c r="D130" s="33">
        <v>0</v>
      </c>
      <c r="E130" s="34"/>
    </row>
    <row r="131" spans="1:6" ht="15.75">
      <c r="A131" s="30"/>
      <c r="B131" s="35" t="s">
        <v>556</v>
      </c>
      <c r="C131" s="32"/>
      <c r="D131" s="33">
        <v>0</v>
      </c>
      <c r="E131" s="34"/>
    </row>
    <row r="132" spans="1:6" ht="15.75">
      <c r="A132" s="30"/>
      <c r="B132" s="35" t="s">
        <v>557</v>
      </c>
      <c r="C132" s="32"/>
      <c r="D132" s="33">
        <v>0</v>
      </c>
      <c r="E132" s="34"/>
    </row>
    <row r="133" spans="1:6" ht="47.25">
      <c r="A133" s="30"/>
      <c r="B133" s="35" t="s">
        <v>558</v>
      </c>
      <c r="C133" s="32"/>
      <c r="D133" s="33">
        <v>0</v>
      </c>
      <c r="E133" s="34"/>
    </row>
    <row r="134" spans="1:6" ht="15.75">
      <c r="A134" s="30"/>
      <c r="B134" s="35" t="s">
        <v>559</v>
      </c>
      <c r="C134" s="32"/>
      <c r="D134" s="33">
        <v>0</v>
      </c>
      <c r="E134" s="34"/>
    </row>
    <row r="135" spans="1:6" ht="15.75">
      <c r="A135" s="30"/>
      <c r="B135" s="35" t="s">
        <v>560</v>
      </c>
      <c r="C135" s="32"/>
      <c r="D135" s="33">
        <v>0</v>
      </c>
      <c r="E135" s="34"/>
    </row>
    <row r="136" spans="1:6" ht="15.75">
      <c r="A136" s="30"/>
      <c r="B136" s="35" t="s">
        <v>561</v>
      </c>
      <c r="C136" s="32"/>
      <c r="D136" s="33">
        <v>0</v>
      </c>
      <c r="E136" s="34"/>
    </row>
    <row r="137" spans="1:6" ht="15.75">
      <c r="A137" s="30"/>
      <c r="B137" s="35" t="s">
        <v>562</v>
      </c>
      <c r="C137" s="32"/>
      <c r="D137" s="33">
        <v>0</v>
      </c>
      <c r="E137" s="34"/>
    </row>
    <row r="138" spans="1:6" ht="15.75">
      <c r="A138" s="30"/>
      <c r="B138" s="36" t="s">
        <v>563</v>
      </c>
      <c r="C138" s="32"/>
      <c r="D138" s="33">
        <v>0</v>
      </c>
      <c r="E138" s="34"/>
    </row>
    <row r="139" spans="1:6">
      <c r="B139" s="114"/>
      <c r="D139" s="104">
        <v>0</v>
      </c>
    </row>
    <row r="140" spans="1:6" s="13" customFormat="1" ht="22.15" customHeight="1" thickBot="1">
      <c r="A140" s="674" t="s">
        <v>246</v>
      </c>
      <c r="B140" s="675" t="s">
        <v>570</v>
      </c>
      <c r="C140" s="676"/>
      <c r="D140" s="677">
        <v>0</v>
      </c>
      <c r="E140" s="677"/>
      <c r="F140" s="762"/>
    </row>
    <row r="141" spans="1:6" ht="13.5" thickTop="1">
      <c r="B141" s="114"/>
      <c r="D141" s="104">
        <v>0</v>
      </c>
    </row>
    <row r="142" spans="1:6" ht="15.75">
      <c r="A142" s="1" t="s">
        <v>571</v>
      </c>
      <c r="B142" s="648" t="s">
        <v>572</v>
      </c>
      <c r="C142" s="3">
        <v>1</v>
      </c>
      <c r="D142" s="680"/>
      <c r="E142" s="48">
        <f>+D142*C142</f>
        <v>0</v>
      </c>
    </row>
    <row r="143" spans="1:6" ht="15.75">
      <c r="A143" s="1"/>
      <c r="B143" s="260" t="s">
        <v>1606</v>
      </c>
      <c r="C143" s="3"/>
      <c r="D143" s="25">
        <v>0</v>
      </c>
      <c r="E143" s="25"/>
    </row>
    <row r="144" spans="1:6" ht="31.5">
      <c r="A144" s="1"/>
      <c r="B144" s="649" t="s">
        <v>573</v>
      </c>
      <c r="C144" s="3"/>
      <c r="D144" s="5">
        <v>0</v>
      </c>
      <c r="E144" s="5"/>
    </row>
    <row r="145" spans="1:5" ht="15.75">
      <c r="A145" s="1"/>
      <c r="B145" s="649" t="s">
        <v>574</v>
      </c>
      <c r="C145" s="3"/>
      <c r="D145" s="5">
        <v>0</v>
      </c>
      <c r="E145" s="5"/>
    </row>
    <row r="146" spans="1:5" ht="15.75">
      <c r="A146" s="1"/>
      <c r="B146" s="649" t="s">
        <v>575</v>
      </c>
      <c r="C146" s="3"/>
      <c r="D146" s="5">
        <v>0</v>
      </c>
      <c r="E146" s="5"/>
    </row>
    <row r="147" spans="1:5" ht="31.5">
      <c r="A147" s="1"/>
      <c r="B147" s="649" t="s">
        <v>576</v>
      </c>
      <c r="C147" s="3"/>
      <c r="D147" s="5">
        <v>0</v>
      </c>
      <c r="E147" s="5"/>
    </row>
    <row r="148" spans="1:5" ht="15.75">
      <c r="A148" s="1"/>
      <c r="B148" s="649" t="s">
        <v>577</v>
      </c>
      <c r="C148" s="3"/>
      <c r="D148" s="5">
        <v>0</v>
      </c>
      <c r="E148" s="5"/>
    </row>
    <row r="149" spans="1:5" ht="63">
      <c r="A149" s="1"/>
      <c r="B149" s="649" t="s">
        <v>578</v>
      </c>
      <c r="C149" s="3"/>
      <c r="D149" s="5">
        <v>0</v>
      </c>
      <c r="E149" s="5"/>
    </row>
    <row r="150" spans="1:5" ht="47.25">
      <c r="A150" s="1"/>
      <c r="B150" s="649" t="s">
        <v>579</v>
      </c>
      <c r="C150" s="3"/>
      <c r="D150" s="5">
        <v>0</v>
      </c>
      <c r="E150" s="5"/>
    </row>
    <row r="151" spans="1:5" ht="15.75">
      <c r="A151" s="1"/>
      <c r="B151" s="649" t="s">
        <v>580</v>
      </c>
      <c r="C151" s="3"/>
      <c r="D151" s="5">
        <v>0</v>
      </c>
      <c r="E151" s="5"/>
    </row>
    <row r="152" spans="1:5" ht="31.5">
      <c r="A152" s="1"/>
      <c r="B152" s="649" t="s">
        <v>581</v>
      </c>
      <c r="C152" s="3"/>
      <c r="D152" s="5">
        <v>0</v>
      </c>
      <c r="E152" s="5"/>
    </row>
    <row r="153" spans="1:5" ht="31.5">
      <c r="A153" s="1"/>
      <c r="B153" s="649" t="s">
        <v>582</v>
      </c>
      <c r="C153" s="3"/>
      <c r="D153" s="5">
        <v>0</v>
      </c>
      <c r="E153" s="5"/>
    </row>
    <row r="154" spans="1:5" ht="31.5">
      <c r="A154" s="1"/>
      <c r="B154" s="649" t="s">
        <v>583</v>
      </c>
      <c r="C154" s="3"/>
      <c r="D154" s="5">
        <v>0</v>
      </c>
      <c r="E154" s="5"/>
    </row>
    <row r="155" spans="1:5" ht="47.25">
      <c r="A155" s="1"/>
      <c r="B155" s="649" t="s">
        <v>584</v>
      </c>
      <c r="C155" s="3"/>
      <c r="D155" s="5">
        <v>0</v>
      </c>
      <c r="E155" s="5"/>
    </row>
    <row r="156" spans="1:5" ht="15.75">
      <c r="B156" s="649" t="s">
        <v>585</v>
      </c>
      <c r="D156" s="104">
        <v>0</v>
      </c>
    </row>
    <row r="157" spans="1:5" ht="47.25">
      <c r="B157" s="649" t="s">
        <v>586</v>
      </c>
      <c r="D157" s="104">
        <v>0</v>
      </c>
    </row>
    <row r="158" spans="1:5" ht="31.5">
      <c r="B158" s="649" t="s">
        <v>587</v>
      </c>
      <c r="D158" s="104">
        <v>0</v>
      </c>
    </row>
    <row r="159" spans="1:5" ht="63">
      <c r="B159" s="649" t="s">
        <v>588</v>
      </c>
      <c r="D159" s="104">
        <v>0</v>
      </c>
    </row>
    <row r="160" spans="1:5" ht="15.75">
      <c r="B160" s="649" t="s">
        <v>589</v>
      </c>
      <c r="D160" s="104">
        <v>0</v>
      </c>
    </row>
    <row r="161" spans="1:5">
      <c r="B161" s="114"/>
      <c r="D161" s="104">
        <v>0</v>
      </c>
    </row>
    <row r="162" spans="1:5" ht="15.75">
      <c r="A162" s="1" t="s">
        <v>590</v>
      </c>
      <c r="B162" s="648" t="s">
        <v>572</v>
      </c>
      <c r="C162" s="3">
        <v>1</v>
      </c>
      <c r="D162" s="680"/>
      <c r="E162" s="48">
        <f>+D162*C162</f>
        <v>0</v>
      </c>
    </row>
    <row r="163" spans="1:5" ht="15.75">
      <c r="A163" s="1"/>
      <c r="B163" s="260" t="s">
        <v>1606</v>
      </c>
      <c r="C163" s="3"/>
      <c r="D163" s="25">
        <v>0</v>
      </c>
      <c r="E163" s="25"/>
    </row>
    <row r="164" spans="1:5" ht="31.5">
      <c r="A164" s="1"/>
      <c r="B164" s="649" t="s">
        <v>573</v>
      </c>
      <c r="C164" s="3"/>
      <c r="D164" s="5">
        <v>0</v>
      </c>
      <c r="E164" s="5"/>
    </row>
    <row r="165" spans="1:5" ht="15.75">
      <c r="A165" s="1"/>
      <c r="B165" s="649" t="s">
        <v>574</v>
      </c>
      <c r="C165" s="3"/>
      <c r="D165" s="5">
        <v>0</v>
      </c>
      <c r="E165" s="5"/>
    </row>
    <row r="166" spans="1:5" ht="15.75">
      <c r="A166" s="1"/>
      <c r="B166" s="649" t="s">
        <v>575</v>
      </c>
      <c r="C166" s="3"/>
      <c r="D166" s="5">
        <v>0</v>
      </c>
      <c r="E166" s="5"/>
    </row>
    <row r="167" spans="1:5" ht="31.5">
      <c r="A167" s="1"/>
      <c r="B167" s="649" t="s">
        <v>576</v>
      </c>
      <c r="C167" s="3"/>
      <c r="D167" s="5">
        <v>0</v>
      </c>
      <c r="E167" s="5"/>
    </row>
    <row r="168" spans="1:5" ht="15.75">
      <c r="A168" s="1"/>
      <c r="B168" s="649" t="s">
        <v>577</v>
      </c>
      <c r="C168" s="3"/>
      <c r="D168" s="5">
        <v>0</v>
      </c>
      <c r="E168" s="5"/>
    </row>
    <row r="169" spans="1:5" ht="63">
      <c r="A169" s="1"/>
      <c r="B169" s="649" t="s">
        <v>578</v>
      </c>
      <c r="C169" s="3"/>
      <c r="D169" s="5">
        <v>0</v>
      </c>
      <c r="E169" s="5"/>
    </row>
    <row r="170" spans="1:5" ht="47.25">
      <c r="A170" s="1"/>
      <c r="B170" s="649" t="s">
        <v>579</v>
      </c>
      <c r="C170" s="3"/>
      <c r="D170" s="5">
        <v>0</v>
      </c>
      <c r="E170" s="5"/>
    </row>
    <row r="171" spans="1:5" ht="15.75">
      <c r="A171" s="1"/>
      <c r="B171" s="649" t="s">
        <v>580</v>
      </c>
      <c r="C171" s="3"/>
      <c r="D171" s="5">
        <v>0</v>
      </c>
      <c r="E171" s="5"/>
    </row>
    <row r="172" spans="1:5" ht="31.5">
      <c r="A172" s="1"/>
      <c r="B172" s="649" t="s">
        <v>581</v>
      </c>
      <c r="C172" s="3"/>
      <c r="D172" s="5">
        <v>0</v>
      </c>
      <c r="E172" s="5"/>
    </row>
    <row r="173" spans="1:5" ht="31.5">
      <c r="A173" s="1"/>
      <c r="B173" s="649" t="s">
        <v>582</v>
      </c>
      <c r="C173" s="3"/>
      <c r="D173" s="5">
        <v>0</v>
      </c>
      <c r="E173" s="5"/>
    </row>
    <row r="174" spans="1:5" ht="31.5">
      <c r="A174" s="1"/>
      <c r="B174" s="649" t="s">
        <v>583</v>
      </c>
      <c r="C174" s="3"/>
      <c r="D174" s="5">
        <v>0</v>
      </c>
      <c r="E174" s="5"/>
    </row>
    <row r="175" spans="1:5" ht="47.25">
      <c r="A175" s="1"/>
      <c r="B175" s="649" t="s">
        <v>584</v>
      </c>
      <c r="C175" s="3"/>
      <c r="D175" s="5">
        <v>0</v>
      </c>
      <c r="E175" s="5"/>
    </row>
    <row r="176" spans="1:5" ht="15.75">
      <c r="B176" s="649" t="s">
        <v>585</v>
      </c>
      <c r="D176" s="104">
        <v>0</v>
      </c>
    </row>
    <row r="177" spans="1:5" ht="47.25">
      <c r="B177" s="649" t="s">
        <v>586</v>
      </c>
      <c r="D177" s="104">
        <v>0</v>
      </c>
    </row>
    <row r="178" spans="1:5" ht="31.5">
      <c r="B178" s="649" t="s">
        <v>587</v>
      </c>
      <c r="D178" s="104">
        <v>0</v>
      </c>
    </row>
    <row r="179" spans="1:5" ht="63">
      <c r="B179" s="649" t="s">
        <v>588</v>
      </c>
      <c r="D179" s="104">
        <v>0</v>
      </c>
    </row>
    <row r="180" spans="1:5" ht="15.75">
      <c r="B180" s="649" t="s">
        <v>591</v>
      </c>
      <c r="D180" s="104">
        <v>0</v>
      </c>
    </row>
    <row r="181" spans="1:5">
      <c r="B181" s="114"/>
      <c r="D181" s="104">
        <v>0</v>
      </c>
    </row>
    <row r="182" spans="1:5" ht="15.75">
      <c r="A182" s="30" t="s">
        <v>592</v>
      </c>
      <c r="B182" s="31" t="s">
        <v>552</v>
      </c>
      <c r="C182" s="32">
        <v>1</v>
      </c>
      <c r="D182" s="680"/>
      <c r="E182" s="48">
        <f>+D182*C182</f>
        <v>0</v>
      </c>
    </row>
    <row r="183" spans="1:5" ht="15.75">
      <c r="A183" s="30"/>
      <c r="B183" s="260" t="s">
        <v>1606</v>
      </c>
      <c r="C183" s="32"/>
      <c r="D183" s="33">
        <v>0</v>
      </c>
      <c r="E183" s="34"/>
    </row>
    <row r="184" spans="1:5" ht="15.75">
      <c r="A184" s="30"/>
      <c r="B184" s="35" t="s">
        <v>553</v>
      </c>
      <c r="C184" s="32"/>
      <c r="D184" s="33">
        <v>0</v>
      </c>
      <c r="E184" s="34"/>
    </row>
    <row r="185" spans="1:5" ht="15.75">
      <c r="A185" s="30"/>
      <c r="B185" s="35" t="s">
        <v>554</v>
      </c>
      <c r="C185" s="32"/>
      <c r="D185" s="33">
        <v>0</v>
      </c>
      <c r="E185" s="34"/>
    </row>
    <row r="186" spans="1:5" ht="15.75">
      <c r="A186" s="30"/>
      <c r="B186" s="35" t="s">
        <v>555</v>
      </c>
      <c r="C186" s="32"/>
      <c r="D186" s="33">
        <v>0</v>
      </c>
      <c r="E186" s="34"/>
    </row>
    <row r="187" spans="1:5" ht="15.75">
      <c r="A187" s="30"/>
      <c r="B187" s="35" t="s">
        <v>556</v>
      </c>
      <c r="C187" s="32"/>
      <c r="D187" s="33">
        <v>0</v>
      </c>
      <c r="E187" s="34"/>
    </row>
    <row r="188" spans="1:5" ht="15.75">
      <c r="A188" s="30"/>
      <c r="B188" s="35" t="s">
        <v>557</v>
      </c>
      <c r="C188" s="32"/>
      <c r="D188" s="33">
        <v>0</v>
      </c>
      <c r="E188" s="34"/>
    </row>
    <row r="189" spans="1:5" ht="47.25">
      <c r="A189" s="30"/>
      <c r="B189" s="35" t="s">
        <v>558</v>
      </c>
      <c r="C189" s="32"/>
      <c r="D189" s="33">
        <v>0</v>
      </c>
      <c r="E189" s="34"/>
    </row>
    <row r="190" spans="1:5" ht="15.75">
      <c r="A190" s="30"/>
      <c r="B190" s="35" t="s">
        <v>559</v>
      </c>
      <c r="C190" s="32"/>
      <c r="D190" s="33">
        <v>0</v>
      </c>
      <c r="E190" s="34"/>
    </row>
    <row r="191" spans="1:5" ht="15.75">
      <c r="A191" s="30"/>
      <c r="B191" s="35" t="s">
        <v>560</v>
      </c>
      <c r="C191" s="32"/>
      <c r="D191" s="33">
        <v>0</v>
      </c>
      <c r="E191" s="34"/>
    </row>
    <row r="192" spans="1:5" ht="15.75">
      <c r="A192" s="30"/>
      <c r="B192" s="35" t="s">
        <v>561</v>
      </c>
      <c r="C192" s="32"/>
      <c r="D192" s="33">
        <v>0</v>
      </c>
      <c r="E192" s="34"/>
    </row>
    <row r="193" spans="1:6" ht="15.75">
      <c r="A193" s="30"/>
      <c r="B193" s="35" t="s">
        <v>562</v>
      </c>
      <c r="C193" s="32"/>
      <c r="D193" s="33">
        <v>0</v>
      </c>
      <c r="E193" s="34"/>
    </row>
    <row r="194" spans="1:6" ht="15.75">
      <c r="A194" s="30"/>
      <c r="B194" s="36" t="s">
        <v>563</v>
      </c>
      <c r="C194" s="32"/>
      <c r="D194" s="33">
        <v>0</v>
      </c>
      <c r="E194" s="34"/>
    </row>
    <row r="195" spans="1:6">
      <c r="B195" s="114"/>
      <c r="D195" s="104">
        <v>0</v>
      </c>
    </row>
    <row r="196" spans="1:6" s="13" customFormat="1" ht="22.15" customHeight="1" thickBot="1">
      <c r="A196" s="674" t="s">
        <v>248</v>
      </c>
      <c r="B196" s="675" t="s">
        <v>593</v>
      </c>
      <c r="C196" s="676"/>
      <c r="D196" s="677">
        <v>0</v>
      </c>
      <c r="E196" s="677"/>
      <c r="F196" s="762"/>
    </row>
    <row r="197" spans="1:6" ht="13.5" thickTop="1">
      <c r="B197" s="114"/>
      <c r="D197" s="104">
        <v>0</v>
      </c>
    </row>
    <row r="198" spans="1:6" ht="15.75">
      <c r="A198" s="1" t="s">
        <v>594</v>
      </c>
      <c r="B198" s="37" t="s">
        <v>1855</v>
      </c>
      <c r="C198" s="32">
        <v>1</v>
      </c>
      <c r="D198" s="680"/>
      <c r="E198" s="48">
        <f>+D198*C198</f>
        <v>0</v>
      </c>
    </row>
    <row r="199" spans="1:6" ht="30">
      <c r="B199" s="701" t="s">
        <v>1856</v>
      </c>
      <c r="D199" s="104">
        <v>0</v>
      </c>
    </row>
    <row r="200" spans="1:6" ht="75">
      <c r="B200" s="702" t="s">
        <v>1857</v>
      </c>
      <c r="D200" s="104">
        <v>0</v>
      </c>
    </row>
    <row r="201" spans="1:6" ht="15">
      <c r="B201" s="702" t="s">
        <v>1858</v>
      </c>
      <c r="D201" s="104">
        <v>0</v>
      </c>
    </row>
    <row r="202" spans="1:6" ht="15">
      <c r="B202" s="702" t="s">
        <v>1228</v>
      </c>
      <c r="D202" s="104">
        <v>0</v>
      </c>
    </row>
    <row r="203" spans="1:6" ht="15">
      <c r="B203" s="702" t="s">
        <v>1859</v>
      </c>
      <c r="D203" s="104">
        <v>0</v>
      </c>
    </row>
    <row r="204" spans="1:6" ht="15">
      <c r="B204" s="702" t="s">
        <v>1860</v>
      </c>
      <c r="D204" s="104">
        <v>0</v>
      </c>
    </row>
    <row r="205" spans="1:6" ht="15">
      <c r="B205" s="702" t="s">
        <v>596</v>
      </c>
      <c r="D205" s="104">
        <v>0</v>
      </c>
    </row>
    <row r="206" spans="1:6" ht="15">
      <c r="B206" s="702" t="s">
        <v>1861</v>
      </c>
      <c r="D206" s="104">
        <v>0</v>
      </c>
    </row>
    <row r="207" spans="1:6" ht="15">
      <c r="B207" s="702" t="s">
        <v>1862</v>
      </c>
      <c r="D207" s="104">
        <v>0</v>
      </c>
    </row>
    <row r="208" spans="1:6" ht="15">
      <c r="B208" s="702" t="s">
        <v>1863</v>
      </c>
      <c r="D208" s="104">
        <v>0</v>
      </c>
    </row>
    <row r="209" spans="2:4" ht="15">
      <c r="B209" s="702" t="s">
        <v>1864</v>
      </c>
      <c r="D209" s="104">
        <v>0</v>
      </c>
    </row>
    <row r="210" spans="2:4" ht="15">
      <c r="B210" s="702" t="s">
        <v>1865</v>
      </c>
      <c r="D210" s="104">
        <v>0</v>
      </c>
    </row>
    <row r="211" spans="2:4" ht="15">
      <c r="B211" s="703" t="s">
        <v>1866</v>
      </c>
      <c r="D211" s="104">
        <v>0</v>
      </c>
    </row>
    <row r="212" spans="2:4" ht="30">
      <c r="B212" s="703" t="s">
        <v>597</v>
      </c>
      <c r="D212" s="104">
        <v>0</v>
      </c>
    </row>
    <row r="213" spans="2:4" ht="15">
      <c r="B213" s="703" t="s">
        <v>598</v>
      </c>
      <c r="D213" s="104">
        <v>0</v>
      </c>
    </row>
    <row r="214" spans="2:4" ht="15">
      <c r="B214" s="703" t="s">
        <v>599</v>
      </c>
      <c r="D214" s="104">
        <v>0</v>
      </c>
    </row>
    <row r="215" spans="2:4" ht="15">
      <c r="B215" s="703" t="s">
        <v>1867</v>
      </c>
      <c r="D215" s="104">
        <v>0</v>
      </c>
    </row>
    <row r="216" spans="2:4" ht="30">
      <c r="B216" s="703" t="s">
        <v>600</v>
      </c>
      <c r="D216" s="104">
        <v>0</v>
      </c>
    </row>
    <row r="217" spans="2:4" ht="15">
      <c r="B217" s="703" t="s">
        <v>601</v>
      </c>
      <c r="D217" s="104">
        <v>0</v>
      </c>
    </row>
    <row r="218" spans="2:4" ht="15">
      <c r="B218" s="703" t="s">
        <v>602</v>
      </c>
      <c r="D218" s="104">
        <v>0</v>
      </c>
    </row>
    <row r="219" spans="2:4" ht="15">
      <c r="B219" s="703" t="s">
        <v>603</v>
      </c>
      <c r="D219" s="104">
        <v>0</v>
      </c>
    </row>
    <row r="220" spans="2:4" ht="15">
      <c r="B220" s="703" t="s">
        <v>1868</v>
      </c>
      <c r="D220" s="104">
        <v>0</v>
      </c>
    </row>
    <row r="221" spans="2:4" ht="15">
      <c r="B221" s="703" t="s">
        <v>604</v>
      </c>
      <c r="D221" s="104">
        <v>0</v>
      </c>
    </row>
    <row r="222" spans="2:4" ht="15">
      <c r="B222" s="703" t="s">
        <v>605</v>
      </c>
      <c r="D222" s="104">
        <v>0</v>
      </c>
    </row>
    <row r="223" spans="2:4" ht="15">
      <c r="B223" s="703" t="s">
        <v>606</v>
      </c>
      <c r="D223" s="104">
        <v>0</v>
      </c>
    </row>
    <row r="224" spans="2:4" ht="15.75">
      <c r="B224" s="704" t="s">
        <v>1940</v>
      </c>
      <c r="D224" s="104">
        <v>0</v>
      </c>
    </row>
    <row r="225" spans="1:5" ht="30">
      <c r="B225" s="703" t="s">
        <v>607</v>
      </c>
      <c r="D225" s="104">
        <v>0</v>
      </c>
    </row>
    <row r="226" spans="1:5" ht="15.75">
      <c r="B226" s="704" t="s">
        <v>1941</v>
      </c>
      <c r="D226" s="104">
        <v>0</v>
      </c>
    </row>
    <row r="227" spans="1:5" ht="15">
      <c r="B227" s="702" t="s">
        <v>608</v>
      </c>
      <c r="D227" s="104">
        <v>0</v>
      </c>
    </row>
    <row r="228" spans="1:5" ht="15">
      <c r="B228" s="702" t="s">
        <v>609</v>
      </c>
      <c r="D228" s="104">
        <v>0</v>
      </c>
    </row>
    <row r="229" spans="1:5" ht="15.75">
      <c r="B229" s="63" t="s">
        <v>1869</v>
      </c>
      <c r="D229" s="104">
        <v>0</v>
      </c>
    </row>
    <row r="230" spans="1:5" ht="15.75">
      <c r="B230" s="704" t="s">
        <v>1870</v>
      </c>
      <c r="D230" s="104">
        <v>0</v>
      </c>
    </row>
    <row r="231" spans="1:5" ht="15.75">
      <c r="B231" s="704" t="s">
        <v>1871</v>
      </c>
      <c r="D231" s="104">
        <v>0</v>
      </c>
    </row>
    <row r="232" spans="1:5">
      <c r="B232" s="114"/>
      <c r="D232" s="104">
        <v>0</v>
      </c>
    </row>
    <row r="233" spans="1:5" ht="15.75">
      <c r="A233" s="1" t="s">
        <v>610</v>
      </c>
      <c r="B233" s="37" t="s">
        <v>1942</v>
      </c>
      <c r="C233" s="32">
        <v>1</v>
      </c>
      <c r="D233" s="680"/>
      <c r="E233" s="48">
        <f>+D233*C233</f>
        <v>0</v>
      </c>
    </row>
    <row r="234" spans="1:5" ht="30">
      <c r="B234" s="701" t="s">
        <v>1856</v>
      </c>
      <c r="D234" s="104">
        <v>0</v>
      </c>
    </row>
    <row r="235" spans="1:5" ht="75">
      <c r="B235" s="702" t="s">
        <v>1872</v>
      </c>
      <c r="D235" s="104">
        <v>0</v>
      </c>
    </row>
    <row r="236" spans="1:5" ht="15">
      <c r="B236" s="703" t="s">
        <v>1943</v>
      </c>
      <c r="D236" s="104">
        <v>0</v>
      </c>
    </row>
    <row r="237" spans="1:5" ht="15">
      <c r="B237" s="703" t="s">
        <v>1873</v>
      </c>
      <c r="D237" s="104">
        <v>0</v>
      </c>
    </row>
    <row r="238" spans="1:5" ht="15">
      <c r="B238" s="703" t="s">
        <v>1944</v>
      </c>
      <c r="D238" s="104">
        <v>0</v>
      </c>
    </row>
    <row r="239" spans="1:5" ht="15">
      <c r="B239" s="703" t="s">
        <v>1945</v>
      </c>
      <c r="D239" s="104">
        <v>0</v>
      </c>
    </row>
    <row r="240" spans="1:5" ht="15">
      <c r="B240" s="702" t="s">
        <v>1863</v>
      </c>
      <c r="D240" s="104">
        <v>0</v>
      </c>
    </row>
    <row r="241" spans="2:4" ht="15">
      <c r="B241" s="702" t="s">
        <v>1864</v>
      </c>
      <c r="D241" s="104">
        <v>0</v>
      </c>
    </row>
    <row r="242" spans="2:4" ht="15">
      <c r="B242" s="702" t="s">
        <v>1874</v>
      </c>
      <c r="D242" s="104">
        <v>0</v>
      </c>
    </row>
    <row r="243" spans="2:4" ht="15">
      <c r="B243" s="703" t="s">
        <v>1866</v>
      </c>
      <c r="D243" s="104">
        <v>0</v>
      </c>
    </row>
    <row r="244" spans="2:4" ht="30">
      <c r="B244" s="703" t="s">
        <v>597</v>
      </c>
      <c r="D244" s="104">
        <v>0</v>
      </c>
    </row>
    <row r="245" spans="2:4" ht="15">
      <c r="B245" s="703" t="s">
        <v>598</v>
      </c>
      <c r="D245" s="104">
        <v>0</v>
      </c>
    </row>
    <row r="246" spans="2:4" ht="15">
      <c r="B246" s="703" t="s">
        <v>599</v>
      </c>
      <c r="D246" s="104">
        <v>0</v>
      </c>
    </row>
    <row r="247" spans="2:4" ht="15">
      <c r="B247" s="703" t="s">
        <v>1875</v>
      </c>
      <c r="D247" s="104">
        <v>0</v>
      </c>
    </row>
    <row r="248" spans="2:4" ht="30">
      <c r="B248" s="703" t="s">
        <v>600</v>
      </c>
      <c r="D248" s="104">
        <v>0</v>
      </c>
    </row>
    <row r="249" spans="2:4" ht="15">
      <c r="B249" s="703" t="s">
        <v>601</v>
      </c>
      <c r="D249" s="104">
        <v>0</v>
      </c>
    </row>
    <row r="250" spans="2:4" ht="15">
      <c r="B250" s="703" t="s">
        <v>602</v>
      </c>
      <c r="D250" s="104">
        <v>0</v>
      </c>
    </row>
    <row r="251" spans="2:4" ht="15">
      <c r="B251" s="703" t="s">
        <v>603</v>
      </c>
      <c r="D251" s="104">
        <v>0</v>
      </c>
    </row>
    <row r="252" spans="2:4" ht="15">
      <c r="B252" s="703" t="s">
        <v>1868</v>
      </c>
      <c r="D252" s="104">
        <v>0</v>
      </c>
    </row>
    <row r="253" spans="2:4" ht="15">
      <c r="B253" s="703" t="s">
        <v>604</v>
      </c>
      <c r="D253" s="104">
        <v>0</v>
      </c>
    </row>
    <row r="254" spans="2:4" ht="15">
      <c r="B254" s="703" t="s">
        <v>605</v>
      </c>
      <c r="D254" s="104">
        <v>0</v>
      </c>
    </row>
    <row r="255" spans="2:4" ht="15">
      <c r="B255" s="703" t="s">
        <v>606</v>
      </c>
      <c r="D255" s="104">
        <v>0</v>
      </c>
    </row>
    <row r="256" spans="2:4" ht="15" customHeight="1">
      <c r="B256" s="704" t="s">
        <v>1940</v>
      </c>
      <c r="D256" s="104">
        <v>0</v>
      </c>
    </row>
    <row r="257" spans="1:5" ht="30">
      <c r="B257" s="703" t="s">
        <v>607</v>
      </c>
      <c r="D257" s="104">
        <v>0</v>
      </c>
    </row>
    <row r="258" spans="1:5" ht="15.75">
      <c r="B258" s="704" t="s">
        <v>1941</v>
      </c>
      <c r="D258" s="104">
        <v>0</v>
      </c>
    </row>
    <row r="259" spans="1:5" ht="15">
      <c r="B259" s="703" t="s">
        <v>608</v>
      </c>
      <c r="D259" s="104">
        <v>0</v>
      </c>
    </row>
    <row r="260" spans="1:5" ht="15">
      <c r="B260" s="703" t="s">
        <v>609</v>
      </c>
      <c r="D260" s="104">
        <v>0</v>
      </c>
    </row>
    <row r="261" spans="1:5" ht="15.75">
      <c r="B261" s="63" t="s">
        <v>1869</v>
      </c>
      <c r="D261" s="104">
        <v>0</v>
      </c>
    </row>
    <row r="262" spans="1:5" ht="15.75">
      <c r="B262" s="704" t="s">
        <v>1870</v>
      </c>
      <c r="D262" s="104">
        <v>0</v>
      </c>
    </row>
    <row r="263" spans="1:5" ht="15.75">
      <c r="B263" s="704" t="s">
        <v>1871</v>
      </c>
      <c r="D263" s="104">
        <v>0</v>
      </c>
    </row>
    <row r="264" spans="1:5">
      <c r="B264" s="114"/>
      <c r="D264" s="104">
        <v>0</v>
      </c>
    </row>
    <row r="265" spans="1:5" ht="15.75">
      <c r="A265" s="30" t="s">
        <v>612</v>
      </c>
      <c r="B265" s="31" t="s">
        <v>552</v>
      </c>
      <c r="C265" s="32">
        <v>1</v>
      </c>
      <c r="D265" s="680"/>
      <c r="E265" s="48">
        <f>+D265*C265</f>
        <v>0</v>
      </c>
    </row>
    <row r="266" spans="1:5" ht="15.75">
      <c r="A266" s="30"/>
      <c r="B266" s="260" t="s">
        <v>1606</v>
      </c>
      <c r="C266" s="32"/>
      <c r="D266" s="33">
        <v>0</v>
      </c>
      <c r="E266" s="34"/>
    </row>
    <row r="267" spans="1:5" ht="15.75">
      <c r="A267" s="30"/>
      <c r="B267" s="35" t="s">
        <v>553</v>
      </c>
      <c r="C267" s="32"/>
      <c r="D267" s="33">
        <v>0</v>
      </c>
      <c r="E267" s="34"/>
    </row>
    <row r="268" spans="1:5" ht="15.75">
      <c r="A268" s="30"/>
      <c r="B268" s="35" t="s">
        <v>554</v>
      </c>
      <c r="C268" s="32"/>
      <c r="D268" s="33">
        <v>0</v>
      </c>
      <c r="E268" s="34"/>
    </row>
    <row r="269" spans="1:5" ht="15.75">
      <c r="A269" s="30"/>
      <c r="B269" s="35" t="s">
        <v>555</v>
      </c>
      <c r="C269" s="32"/>
      <c r="D269" s="33">
        <v>0</v>
      </c>
      <c r="E269" s="34"/>
    </row>
    <row r="270" spans="1:5" ht="15.75">
      <c r="A270" s="30"/>
      <c r="B270" s="35" t="s">
        <v>556</v>
      </c>
      <c r="C270" s="32"/>
      <c r="D270" s="33">
        <v>0</v>
      </c>
      <c r="E270" s="34"/>
    </row>
    <row r="271" spans="1:5" ht="15.75">
      <c r="A271" s="30"/>
      <c r="B271" s="35" t="s">
        <v>557</v>
      </c>
      <c r="C271" s="32"/>
      <c r="D271" s="33">
        <v>0</v>
      </c>
      <c r="E271" s="34"/>
    </row>
    <row r="272" spans="1:5" ht="47.25">
      <c r="A272" s="30"/>
      <c r="B272" s="35" t="s">
        <v>558</v>
      </c>
      <c r="C272" s="32"/>
      <c r="D272" s="33">
        <v>0</v>
      </c>
      <c r="E272" s="34"/>
    </row>
    <row r="273" spans="1:6" ht="15.75">
      <c r="A273" s="30"/>
      <c r="B273" s="35" t="s">
        <v>559</v>
      </c>
      <c r="C273" s="32"/>
      <c r="D273" s="33">
        <v>0</v>
      </c>
      <c r="E273" s="34"/>
    </row>
    <row r="274" spans="1:6" ht="15.75">
      <c r="A274" s="30"/>
      <c r="B274" s="35" t="s">
        <v>560</v>
      </c>
      <c r="C274" s="32"/>
      <c r="D274" s="33">
        <v>0</v>
      </c>
      <c r="E274" s="34"/>
    </row>
    <row r="275" spans="1:6" ht="15.75">
      <c r="A275" s="30"/>
      <c r="B275" s="35" t="s">
        <v>561</v>
      </c>
      <c r="C275" s="32"/>
      <c r="D275" s="33">
        <v>0</v>
      </c>
      <c r="E275" s="34"/>
    </row>
    <row r="276" spans="1:6" ht="15.75">
      <c r="A276" s="30"/>
      <c r="B276" s="35" t="s">
        <v>562</v>
      </c>
      <c r="C276" s="32"/>
      <c r="D276" s="33">
        <v>0</v>
      </c>
      <c r="E276" s="34"/>
    </row>
    <row r="277" spans="1:6" ht="15.75">
      <c r="A277" s="30"/>
      <c r="B277" s="36" t="s">
        <v>563</v>
      </c>
      <c r="C277" s="32"/>
      <c r="D277" s="33">
        <v>0</v>
      </c>
      <c r="E277" s="34"/>
    </row>
    <row r="278" spans="1:6">
      <c r="B278" s="114"/>
      <c r="D278" s="104">
        <v>0</v>
      </c>
    </row>
    <row r="279" spans="1:6" s="13" customFormat="1" ht="22.15" customHeight="1" thickBot="1">
      <c r="A279" s="674" t="s">
        <v>249</v>
      </c>
      <c r="B279" s="675" t="s">
        <v>613</v>
      </c>
      <c r="C279" s="676"/>
      <c r="D279" s="677">
        <v>0</v>
      </c>
      <c r="E279" s="677"/>
      <c r="F279" s="762"/>
    </row>
    <row r="280" spans="1:6" ht="13.5" thickTop="1">
      <c r="B280" s="114"/>
      <c r="D280" s="104">
        <v>0</v>
      </c>
    </row>
    <row r="281" spans="1:6" ht="15.75">
      <c r="A281" s="1" t="s">
        <v>614</v>
      </c>
      <c r="B281" s="648" t="s">
        <v>572</v>
      </c>
      <c r="C281" s="3">
        <v>1</v>
      </c>
      <c r="D281" s="680"/>
      <c r="E281" s="48">
        <f>+D281*C281</f>
        <v>0</v>
      </c>
    </row>
    <row r="282" spans="1:6" ht="15.75">
      <c r="A282" s="1"/>
      <c r="B282" s="260" t="s">
        <v>1606</v>
      </c>
      <c r="C282" s="3"/>
      <c r="D282" s="25">
        <v>0</v>
      </c>
      <c r="E282" s="25"/>
    </row>
    <row r="283" spans="1:6" ht="31.5">
      <c r="A283" s="1"/>
      <c r="B283" s="649" t="s">
        <v>573</v>
      </c>
      <c r="C283" s="3"/>
      <c r="D283" s="5">
        <v>0</v>
      </c>
      <c r="E283" s="5"/>
    </row>
    <row r="284" spans="1:6" ht="15.75">
      <c r="A284" s="1"/>
      <c r="B284" s="649" t="s">
        <v>574</v>
      </c>
      <c r="C284" s="3"/>
      <c r="D284" s="5">
        <v>0</v>
      </c>
      <c r="E284" s="5"/>
    </row>
    <row r="285" spans="1:6" ht="15.75">
      <c r="A285" s="1"/>
      <c r="B285" s="649" t="s">
        <v>575</v>
      </c>
      <c r="C285" s="3"/>
      <c r="D285" s="5">
        <v>0</v>
      </c>
      <c r="E285" s="5"/>
    </row>
    <row r="286" spans="1:6" ht="15.75">
      <c r="A286" s="1"/>
      <c r="B286" s="649" t="s">
        <v>615</v>
      </c>
      <c r="C286" s="3"/>
      <c r="D286" s="5">
        <v>0</v>
      </c>
      <c r="E286" s="5"/>
    </row>
    <row r="287" spans="1:6" ht="15.75">
      <c r="A287" s="1"/>
      <c r="B287" s="649" t="s">
        <v>577</v>
      </c>
      <c r="C287" s="3"/>
      <c r="D287" s="5">
        <v>0</v>
      </c>
      <c r="E287" s="5"/>
    </row>
    <row r="288" spans="1:6" ht="63">
      <c r="A288" s="1"/>
      <c r="B288" s="649" t="s">
        <v>578</v>
      </c>
      <c r="C288" s="3"/>
      <c r="D288" s="5">
        <v>0</v>
      </c>
      <c r="E288" s="5"/>
    </row>
    <row r="289" spans="1:6" ht="47.25">
      <c r="A289" s="1"/>
      <c r="B289" s="649" t="s">
        <v>579</v>
      </c>
      <c r="C289" s="3"/>
      <c r="D289" s="5">
        <v>0</v>
      </c>
      <c r="E289" s="5"/>
    </row>
    <row r="290" spans="1:6" ht="15.75">
      <c r="A290" s="1"/>
      <c r="B290" s="649" t="s">
        <v>580</v>
      </c>
      <c r="C290" s="3"/>
      <c r="D290" s="5">
        <v>0</v>
      </c>
      <c r="E290" s="5"/>
    </row>
    <row r="291" spans="1:6" ht="31.5">
      <c r="A291" s="1"/>
      <c r="B291" s="649" t="s">
        <v>581</v>
      </c>
      <c r="C291" s="3"/>
      <c r="D291" s="5">
        <v>0</v>
      </c>
      <c r="E291" s="5"/>
    </row>
    <row r="292" spans="1:6" ht="31.5">
      <c r="A292" s="1"/>
      <c r="B292" s="649" t="s">
        <v>582</v>
      </c>
      <c r="C292" s="3"/>
      <c r="D292" s="5">
        <v>0</v>
      </c>
      <c r="E292" s="5"/>
    </row>
    <row r="293" spans="1:6" ht="31.5">
      <c r="A293" s="1"/>
      <c r="B293" s="649" t="s">
        <v>583</v>
      </c>
      <c r="C293" s="3"/>
      <c r="D293" s="5">
        <v>0</v>
      </c>
      <c r="E293" s="5"/>
    </row>
    <row r="294" spans="1:6" ht="47.25">
      <c r="A294" s="1"/>
      <c r="B294" s="649" t="s">
        <v>584</v>
      </c>
      <c r="C294" s="3"/>
      <c r="D294" s="5">
        <v>0</v>
      </c>
      <c r="E294" s="5"/>
    </row>
    <row r="295" spans="1:6" ht="15.75">
      <c r="B295" s="649" t="s">
        <v>585</v>
      </c>
      <c r="D295" s="104">
        <v>0</v>
      </c>
    </row>
    <row r="296" spans="1:6" ht="47.25">
      <c r="B296" s="649" t="s">
        <v>586</v>
      </c>
      <c r="D296" s="104">
        <v>0</v>
      </c>
    </row>
    <row r="297" spans="1:6" ht="31.5">
      <c r="B297" s="649" t="s">
        <v>587</v>
      </c>
      <c r="D297" s="104">
        <v>0</v>
      </c>
    </row>
    <row r="298" spans="1:6" ht="63">
      <c r="B298" s="649" t="s">
        <v>588</v>
      </c>
      <c r="D298" s="104">
        <v>0</v>
      </c>
    </row>
    <row r="299" spans="1:6" ht="15.75">
      <c r="B299" s="649" t="s">
        <v>616</v>
      </c>
      <c r="D299" s="104">
        <v>0</v>
      </c>
    </row>
    <row r="300" spans="1:6">
      <c r="B300" s="114"/>
      <c r="D300" s="104">
        <v>0</v>
      </c>
    </row>
    <row r="301" spans="1:6" s="13" customFormat="1" ht="22.15" customHeight="1" thickBot="1">
      <c r="A301" s="674" t="s">
        <v>250</v>
      </c>
      <c r="B301" s="675" t="s">
        <v>617</v>
      </c>
      <c r="C301" s="676"/>
      <c r="D301" s="677">
        <v>0</v>
      </c>
      <c r="E301" s="677"/>
      <c r="F301" s="762"/>
    </row>
    <row r="302" spans="1:6" ht="13.5" thickTop="1">
      <c r="B302" s="114"/>
      <c r="D302" s="104">
        <v>0</v>
      </c>
    </row>
    <row r="303" spans="1:6" s="13" customFormat="1" ht="22.15" customHeight="1" thickBot="1">
      <c r="A303" s="674" t="s">
        <v>253</v>
      </c>
      <c r="B303" s="675" t="s">
        <v>619</v>
      </c>
      <c r="C303" s="676"/>
      <c r="D303" s="677">
        <v>0</v>
      </c>
      <c r="E303" s="677"/>
      <c r="F303" s="762"/>
    </row>
    <row r="304" spans="1:6" ht="13.5" thickTop="1">
      <c r="B304" s="114"/>
      <c r="D304" s="104">
        <v>0</v>
      </c>
    </row>
    <row r="305" spans="1:5" ht="15.75">
      <c r="A305" s="39" t="s">
        <v>620</v>
      </c>
      <c r="B305" s="106" t="s">
        <v>621</v>
      </c>
      <c r="C305" s="40">
        <v>1</v>
      </c>
      <c r="D305" s="680"/>
      <c r="E305" s="48">
        <f>+D305*C305</f>
        <v>0</v>
      </c>
    </row>
    <row r="306" spans="1:5" ht="15.75">
      <c r="A306" s="39"/>
      <c r="B306" s="260" t="s">
        <v>1606</v>
      </c>
      <c r="C306" s="41"/>
      <c r="D306" s="42">
        <v>0</v>
      </c>
      <c r="E306" s="42"/>
    </row>
    <row r="307" spans="1:5" ht="15.75">
      <c r="B307" s="46" t="s">
        <v>622</v>
      </c>
      <c r="D307" s="104">
        <v>0</v>
      </c>
    </row>
    <row r="308" spans="1:5" ht="15.75">
      <c r="B308" s="46" t="s">
        <v>623</v>
      </c>
      <c r="D308" s="104">
        <v>0</v>
      </c>
    </row>
    <row r="309" spans="1:5" ht="15.75">
      <c r="B309" s="46" t="s">
        <v>624</v>
      </c>
      <c r="D309" s="104">
        <v>0</v>
      </c>
    </row>
    <row r="310" spans="1:5" ht="15.75">
      <c r="B310" s="46" t="s">
        <v>625</v>
      </c>
      <c r="D310" s="104">
        <v>0</v>
      </c>
    </row>
    <row r="311" spans="1:5" ht="15.75">
      <c r="B311" s="46" t="s">
        <v>626</v>
      </c>
      <c r="D311" s="104">
        <v>0</v>
      </c>
    </row>
    <row r="312" spans="1:5" ht="15.75">
      <c r="B312" s="46" t="s">
        <v>627</v>
      </c>
      <c r="D312" s="104">
        <v>0</v>
      </c>
    </row>
    <row r="313" spans="1:5">
      <c r="B313" s="114"/>
      <c r="D313" s="104">
        <v>0</v>
      </c>
    </row>
    <row r="314" spans="1:5" ht="15.75">
      <c r="A314" s="39" t="s">
        <v>628</v>
      </c>
      <c r="B314" s="107" t="s">
        <v>629</v>
      </c>
      <c r="C314" s="43">
        <v>1</v>
      </c>
      <c r="D314" s="680"/>
      <c r="E314" s="48">
        <f>+D314*C314</f>
        <v>0</v>
      </c>
    </row>
    <row r="315" spans="1:5" ht="15.75">
      <c r="A315" s="1"/>
      <c r="B315" s="260" t="s">
        <v>1606</v>
      </c>
      <c r="C315" s="3"/>
      <c r="D315" s="25">
        <v>0</v>
      </c>
      <c r="E315" s="25"/>
    </row>
    <row r="316" spans="1:5" ht="15.75">
      <c r="B316" s="38" t="s">
        <v>630</v>
      </c>
      <c r="D316" s="104">
        <v>0</v>
      </c>
    </row>
    <row r="317" spans="1:5" ht="110.25">
      <c r="B317" s="38" t="s">
        <v>631</v>
      </c>
      <c r="D317" s="104">
        <v>0</v>
      </c>
    </row>
    <row r="318" spans="1:5" ht="94.5">
      <c r="B318" s="38" t="s">
        <v>632</v>
      </c>
      <c r="D318" s="104">
        <v>0</v>
      </c>
    </row>
    <row r="319" spans="1:5" ht="78.75">
      <c r="B319" s="38" t="s">
        <v>633</v>
      </c>
      <c r="D319" s="104">
        <v>0</v>
      </c>
    </row>
    <row r="320" spans="1:5" ht="15.75">
      <c r="B320" s="38" t="s">
        <v>634</v>
      </c>
      <c r="D320" s="104">
        <v>0</v>
      </c>
    </row>
    <row r="321" spans="1:5" ht="47.25">
      <c r="B321" s="38" t="s">
        <v>635</v>
      </c>
      <c r="D321" s="104">
        <v>0</v>
      </c>
    </row>
    <row r="322" spans="1:5" ht="15.75">
      <c r="B322" s="38" t="s">
        <v>636</v>
      </c>
      <c r="D322" s="104">
        <v>0</v>
      </c>
    </row>
    <row r="323" spans="1:5" ht="15.75">
      <c r="B323" s="58" t="s">
        <v>637</v>
      </c>
      <c r="D323" s="104">
        <v>0</v>
      </c>
    </row>
    <row r="324" spans="1:5" ht="15.75">
      <c r="B324" s="38" t="s">
        <v>638</v>
      </c>
      <c r="D324" s="104">
        <v>0</v>
      </c>
    </row>
    <row r="325" spans="1:5" ht="15.75">
      <c r="B325" s="38" t="s">
        <v>639</v>
      </c>
      <c r="D325" s="104">
        <v>0</v>
      </c>
    </row>
    <row r="326" spans="1:5" ht="31.5">
      <c r="B326" s="38" t="s">
        <v>640</v>
      </c>
      <c r="D326" s="104">
        <v>0</v>
      </c>
    </row>
    <row r="327" spans="1:5" ht="47.25">
      <c r="B327" s="38" t="s">
        <v>641</v>
      </c>
      <c r="D327" s="104">
        <v>0</v>
      </c>
    </row>
    <row r="328" spans="1:5" ht="15.75">
      <c r="B328" s="38" t="s">
        <v>642</v>
      </c>
      <c r="D328" s="104">
        <v>0</v>
      </c>
    </row>
    <row r="329" spans="1:5" ht="15.75">
      <c r="B329" s="70" t="s">
        <v>643</v>
      </c>
      <c r="D329" s="104">
        <v>0</v>
      </c>
    </row>
    <row r="330" spans="1:5" ht="15.75">
      <c r="B330" s="108" t="s">
        <v>627</v>
      </c>
      <c r="D330" s="104">
        <v>0</v>
      </c>
    </row>
    <row r="331" spans="1:5">
      <c r="B331" s="114"/>
      <c r="D331" s="104">
        <v>0</v>
      </c>
    </row>
    <row r="332" spans="1:5" ht="31.5">
      <c r="A332" s="39" t="s">
        <v>644</v>
      </c>
      <c r="B332" s="38" t="s">
        <v>645</v>
      </c>
      <c r="C332" s="43">
        <v>1</v>
      </c>
      <c r="D332" s="680"/>
      <c r="E332" s="48">
        <f>+D332*C332</f>
        <v>0</v>
      </c>
    </row>
    <row r="333" spans="1:5" ht="15.75">
      <c r="A333" s="1"/>
      <c r="B333" s="260" t="s">
        <v>1606</v>
      </c>
      <c r="C333" s="3"/>
      <c r="D333" s="25"/>
      <c r="E333" s="25"/>
    </row>
    <row r="334" spans="1:5" ht="15.75">
      <c r="B334" s="38" t="s">
        <v>646</v>
      </c>
      <c r="D334" s="104">
        <v>0</v>
      </c>
    </row>
    <row r="335" spans="1:5" ht="15.75">
      <c r="B335" s="38" t="s">
        <v>647</v>
      </c>
      <c r="D335" s="104">
        <v>0</v>
      </c>
    </row>
    <row r="336" spans="1:5">
      <c r="B336" s="114"/>
      <c r="D336" s="104">
        <v>0</v>
      </c>
    </row>
    <row r="337" spans="1:5" ht="15.75">
      <c r="A337" s="1" t="s">
        <v>648</v>
      </c>
      <c r="B337" s="31" t="s">
        <v>649</v>
      </c>
      <c r="C337" s="72">
        <v>1</v>
      </c>
      <c r="D337" s="680"/>
      <c r="E337" s="48">
        <f>+D337*C337</f>
        <v>0</v>
      </c>
    </row>
    <row r="338" spans="1:5" ht="15.75">
      <c r="A338" s="1"/>
      <c r="B338" s="260" t="s">
        <v>1606</v>
      </c>
      <c r="C338" s="88"/>
      <c r="D338" s="60">
        <v>0</v>
      </c>
      <c r="E338" s="60"/>
    </row>
    <row r="339" spans="1:5" ht="47.25">
      <c r="A339" s="73"/>
      <c r="B339" s="31" t="s">
        <v>1946</v>
      </c>
      <c r="C339" s="4"/>
      <c r="D339" s="33">
        <v>0</v>
      </c>
      <c r="E339" s="33"/>
    </row>
    <row r="340" spans="1:5" ht="15.75">
      <c r="A340" s="73"/>
      <c r="B340" s="38" t="s">
        <v>650</v>
      </c>
      <c r="C340" s="4"/>
      <c r="D340" s="33">
        <v>0</v>
      </c>
      <c r="E340" s="33"/>
    </row>
    <row r="341" spans="1:5">
      <c r="B341" s="114"/>
      <c r="D341" s="104">
        <v>0</v>
      </c>
    </row>
    <row r="342" spans="1:5" ht="31.5">
      <c r="A342" s="39" t="s">
        <v>651</v>
      </c>
      <c r="B342" s="31" t="s">
        <v>652</v>
      </c>
      <c r="C342" s="109">
        <v>1</v>
      </c>
      <c r="D342" s="680"/>
      <c r="E342" s="48">
        <f>+D342*C342</f>
        <v>0</v>
      </c>
    </row>
    <row r="343" spans="1:5" ht="15.75">
      <c r="A343" s="1"/>
      <c r="B343" s="260" t="s">
        <v>1606</v>
      </c>
      <c r="C343" s="88"/>
      <c r="D343" s="60">
        <v>0</v>
      </c>
      <c r="E343" s="60"/>
    </row>
    <row r="344" spans="1:5" ht="15.75">
      <c r="B344" s="650" t="s">
        <v>653</v>
      </c>
      <c r="D344" s="104">
        <v>0</v>
      </c>
    </row>
    <row r="345" spans="1:5" ht="15.75">
      <c r="B345" s="650" t="s">
        <v>654</v>
      </c>
      <c r="D345" s="104">
        <v>0</v>
      </c>
    </row>
    <row r="346" spans="1:5" ht="15.75">
      <c r="B346" s="650" t="s">
        <v>655</v>
      </c>
      <c r="D346" s="104">
        <v>0</v>
      </c>
    </row>
    <row r="347" spans="1:5" ht="15.75">
      <c r="B347" s="650" t="s">
        <v>656</v>
      </c>
      <c r="D347" s="104">
        <v>0</v>
      </c>
    </row>
    <row r="348" spans="1:5" ht="15.75">
      <c r="B348" s="650" t="s">
        <v>657</v>
      </c>
      <c r="D348" s="104">
        <v>0</v>
      </c>
    </row>
    <row r="349" spans="1:5" ht="15.75">
      <c r="B349" s="650" t="s">
        <v>658</v>
      </c>
      <c r="D349" s="104">
        <v>0</v>
      </c>
    </row>
    <row r="350" spans="1:5" ht="15.75">
      <c r="B350" s="650" t="s">
        <v>659</v>
      </c>
      <c r="D350" s="104">
        <v>0</v>
      </c>
    </row>
    <row r="351" spans="1:5" ht="15.75">
      <c r="B351" s="650" t="s">
        <v>660</v>
      </c>
      <c r="D351" s="104">
        <v>0</v>
      </c>
    </row>
    <row r="352" spans="1:5" ht="15.75">
      <c r="B352" s="650" t="s">
        <v>661</v>
      </c>
      <c r="D352" s="104">
        <v>0</v>
      </c>
    </row>
    <row r="353" spans="2:4" ht="15.75">
      <c r="B353" s="650" t="s">
        <v>662</v>
      </c>
      <c r="D353" s="104">
        <v>0</v>
      </c>
    </row>
    <row r="354" spans="2:4" ht="15.75">
      <c r="B354" s="650" t="s">
        <v>663</v>
      </c>
      <c r="D354" s="104">
        <v>0</v>
      </c>
    </row>
    <row r="355" spans="2:4" ht="15.75">
      <c r="B355" s="650" t="s">
        <v>664</v>
      </c>
      <c r="D355" s="104">
        <v>0</v>
      </c>
    </row>
    <row r="356" spans="2:4" ht="31.5">
      <c r="B356" s="650" t="s">
        <v>665</v>
      </c>
      <c r="D356" s="104">
        <v>0</v>
      </c>
    </row>
    <row r="357" spans="2:4" ht="15.75">
      <c r="B357" s="650" t="s">
        <v>666</v>
      </c>
      <c r="D357" s="104">
        <v>0</v>
      </c>
    </row>
    <row r="358" spans="2:4" ht="15.75">
      <c r="B358" s="650" t="s">
        <v>667</v>
      </c>
      <c r="D358" s="104">
        <v>0</v>
      </c>
    </row>
    <row r="359" spans="2:4" ht="15.75">
      <c r="B359" s="650" t="s">
        <v>668</v>
      </c>
      <c r="D359" s="104">
        <v>0</v>
      </c>
    </row>
    <row r="360" spans="2:4" ht="15.75">
      <c r="B360" s="650" t="s">
        <v>669</v>
      </c>
      <c r="D360" s="104">
        <v>0</v>
      </c>
    </row>
    <row r="361" spans="2:4" ht="15.75">
      <c r="B361" s="650" t="s">
        <v>670</v>
      </c>
      <c r="D361" s="104">
        <v>0</v>
      </c>
    </row>
    <row r="362" spans="2:4" ht="31.5">
      <c r="B362" s="650" t="s">
        <v>671</v>
      </c>
      <c r="D362" s="104">
        <v>0</v>
      </c>
    </row>
    <row r="363" spans="2:4" ht="31.5">
      <c r="B363" s="650" t="s">
        <v>672</v>
      </c>
      <c r="D363" s="104">
        <v>0</v>
      </c>
    </row>
    <row r="364" spans="2:4" ht="63">
      <c r="B364" s="650" t="s">
        <v>673</v>
      </c>
      <c r="D364" s="104">
        <v>0</v>
      </c>
    </row>
    <row r="365" spans="2:4" ht="31.5">
      <c r="B365" s="650" t="s">
        <v>674</v>
      </c>
      <c r="D365" s="104">
        <v>0</v>
      </c>
    </row>
    <row r="366" spans="2:4" ht="31.5">
      <c r="B366" s="650" t="s">
        <v>675</v>
      </c>
      <c r="D366" s="104">
        <v>0</v>
      </c>
    </row>
    <row r="367" spans="2:4" ht="15.75">
      <c r="B367" s="650" t="s">
        <v>676</v>
      </c>
      <c r="D367" s="104">
        <v>0</v>
      </c>
    </row>
    <row r="368" spans="2:4" ht="31.5">
      <c r="B368" s="650" t="s">
        <v>677</v>
      </c>
      <c r="D368" s="104">
        <v>0</v>
      </c>
    </row>
    <row r="369" spans="2:4" ht="31.5">
      <c r="B369" s="650" t="s">
        <v>678</v>
      </c>
      <c r="D369" s="104">
        <v>0</v>
      </c>
    </row>
    <row r="370" spans="2:4" ht="15.75">
      <c r="B370" s="650" t="s">
        <v>679</v>
      </c>
      <c r="D370" s="104">
        <v>0</v>
      </c>
    </row>
    <row r="371" spans="2:4" ht="31.5">
      <c r="B371" s="650" t="s">
        <v>680</v>
      </c>
      <c r="D371" s="104">
        <v>0</v>
      </c>
    </row>
    <row r="372" spans="2:4" ht="15.75">
      <c r="B372" s="650" t="s">
        <v>681</v>
      </c>
      <c r="D372" s="104">
        <v>0</v>
      </c>
    </row>
    <row r="373" spans="2:4" ht="31.5">
      <c r="B373" s="650" t="s">
        <v>682</v>
      </c>
      <c r="D373" s="104">
        <v>0</v>
      </c>
    </row>
    <row r="374" spans="2:4" ht="15.75">
      <c r="B374" s="650" t="s">
        <v>683</v>
      </c>
      <c r="D374" s="104">
        <v>0</v>
      </c>
    </row>
    <row r="375" spans="2:4" ht="47.25">
      <c r="B375" s="650" t="s">
        <v>684</v>
      </c>
      <c r="D375" s="104">
        <v>0</v>
      </c>
    </row>
    <row r="376" spans="2:4" ht="31.5">
      <c r="B376" s="650" t="s">
        <v>685</v>
      </c>
      <c r="D376" s="104">
        <v>0</v>
      </c>
    </row>
    <row r="377" spans="2:4" ht="31.5">
      <c r="B377" s="650" t="s">
        <v>686</v>
      </c>
      <c r="D377" s="104">
        <v>0</v>
      </c>
    </row>
    <row r="378" spans="2:4" ht="15.75">
      <c r="B378" s="650" t="s">
        <v>687</v>
      </c>
      <c r="D378" s="104">
        <v>0</v>
      </c>
    </row>
    <row r="379" spans="2:4" ht="31.5">
      <c r="B379" s="650" t="s">
        <v>688</v>
      </c>
      <c r="D379" s="104">
        <v>0</v>
      </c>
    </row>
    <row r="380" spans="2:4" ht="15.75">
      <c r="B380" s="650" t="s">
        <v>689</v>
      </c>
      <c r="D380" s="104">
        <v>0</v>
      </c>
    </row>
    <row r="381" spans="2:4" ht="31.5">
      <c r="B381" s="650" t="s">
        <v>690</v>
      </c>
      <c r="D381" s="104">
        <v>0</v>
      </c>
    </row>
    <row r="382" spans="2:4" ht="31.5">
      <c r="B382" s="650" t="s">
        <v>691</v>
      </c>
      <c r="D382" s="104">
        <v>0</v>
      </c>
    </row>
    <row r="383" spans="2:4" ht="15.75">
      <c r="B383" s="650" t="s">
        <v>692</v>
      </c>
      <c r="D383" s="104">
        <v>0</v>
      </c>
    </row>
    <row r="384" spans="2:4" ht="15.75">
      <c r="B384" s="650" t="s">
        <v>693</v>
      </c>
      <c r="D384" s="104">
        <v>0</v>
      </c>
    </row>
    <row r="385" spans="2:4" ht="31.5">
      <c r="B385" s="650" t="s">
        <v>694</v>
      </c>
      <c r="D385" s="104">
        <v>0</v>
      </c>
    </row>
    <row r="386" spans="2:4" ht="15.75">
      <c r="B386" s="650" t="s">
        <v>695</v>
      </c>
      <c r="D386" s="104">
        <v>0</v>
      </c>
    </row>
    <row r="387" spans="2:4" ht="31.5">
      <c r="B387" s="650" t="s">
        <v>696</v>
      </c>
      <c r="D387" s="104">
        <v>0</v>
      </c>
    </row>
    <row r="388" spans="2:4" ht="31.5">
      <c r="B388" s="650" t="s">
        <v>697</v>
      </c>
      <c r="D388" s="104">
        <v>0</v>
      </c>
    </row>
    <row r="389" spans="2:4" ht="31.5">
      <c r="B389" s="650" t="s">
        <v>698</v>
      </c>
      <c r="D389" s="104">
        <v>0</v>
      </c>
    </row>
    <row r="390" spans="2:4" ht="15.75">
      <c r="B390" s="650" t="s">
        <v>699</v>
      </c>
      <c r="D390" s="104">
        <v>0</v>
      </c>
    </row>
    <row r="391" spans="2:4" ht="15.75">
      <c r="B391" s="650" t="s">
        <v>700</v>
      </c>
      <c r="D391" s="104">
        <v>0</v>
      </c>
    </row>
    <row r="392" spans="2:4" ht="31.5">
      <c r="B392" s="650" t="s">
        <v>701</v>
      </c>
      <c r="D392" s="104">
        <v>0</v>
      </c>
    </row>
    <row r="393" spans="2:4" ht="15.75">
      <c r="B393" s="650" t="s">
        <v>702</v>
      </c>
      <c r="D393" s="104">
        <v>0</v>
      </c>
    </row>
    <row r="394" spans="2:4" ht="15.75">
      <c r="B394" s="650" t="s">
        <v>703</v>
      </c>
      <c r="D394" s="104">
        <v>0</v>
      </c>
    </row>
    <row r="395" spans="2:4" ht="31.5">
      <c r="B395" s="650" t="s">
        <v>704</v>
      </c>
      <c r="D395" s="104">
        <v>0</v>
      </c>
    </row>
    <row r="396" spans="2:4" ht="31.5">
      <c r="B396" s="650" t="s">
        <v>705</v>
      </c>
      <c r="D396" s="104">
        <v>0</v>
      </c>
    </row>
    <row r="397" spans="2:4" ht="15.75">
      <c r="B397" s="650" t="s">
        <v>706</v>
      </c>
      <c r="D397" s="104">
        <v>0</v>
      </c>
    </row>
    <row r="398" spans="2:4" ht="15.75">
      <c r="B398" s="650" t="s">
        <v>707</v>
      </c>
      <c r="D398" s="104">
        <v>0</v>
      </c>
    </row>
    <row r="399" spans="2:4" ht="31.5">
      <c r="B399" s="650" t="s">
        <v>708</v>
      </c>
      <c r="D399" s="104">
        <v>0</v>
      </c>
    </row>
    <row r="400" spans="2:4" ht="24">
      <c r="B400" s="44" t="s">
        <v>709</v>
      </c>
      <c r="D400" s="104">
        <v>0</v>
      </c>
    </row>
    <row r="401" spans="1:5">
      <c r="B401" s="114"/>
      <c r="D401" s="104">
        <v>0</v>
      </c>
    </row>
    <row r="402" spans="1:5" ht="15.75">
      <c r="A402" s="39" t="s">
        <v>710</v>
      </c>
      <c r="B402" s="5" t="s">
        <v>711</v>
      </c>
      <c r="C402" s="109">
        <v>1</v>
      </c>
      <c r="D402" s="680"/>
      <c r="E402" s="48">
        <f>+D402*C402</f>
        <v>0</v>
      </c>
    </row>
    <row r="403" spans="1:5" ht="15.75">
      <c r="A403" s="1"/>
      <c r="B403" s="260" t="s">
        <v>1606</v>
      </c>
      <c r="C403" s="88"/>
      <c r="D403" s="60">
        <v>0</v>
      </c>
      <c r="E403" s="60"/>
    </row>
    <row r="404" spans="1:5" ht="15.75">
      <c r="B404" s="38" t="s">
        <v>630</v>
      </c>
      <c r="D404" s="104">
        <v>0</v>
      </c>
    </row>
    <row r="405" spans="1:5" ht="110.25">
      <c r="B405" s="38" t="s">
        <v>631</v>
      </c>
      <c r="D405" s="104">
        <v>0</v>
      </c>
    </row>
    <row r="406" spans="1:5" ht="94.5">
      <c r="B406" s="38" t="s">
        <v>632</v>
      </c>
      <c r="D406" s="104">
        <v>0</v>
      </c>
    </row>
    <row r="407" spans="1:5" ht="47.25">
      <c r="A407" s="33"/>
      <c r="B407" s="38" t="s">
        <v>635</v>
      </c>
      <c r="C407" s="33"/>
      <c r="D407" s="33">
        <v>0</v>
      </c>
      <c r="E407" s="33"/>
    </row>
    <row r="408" spans="1:5" ht="31.5">
      <c r="A408" s="33"/>
      <c r="B408" s="38" t="s">
        <v>712</v>
      </c>
      <c r="C408" s="33"/>
      <c r="D408" s="33">
        <v>0</v>
      </c>
      <c r="E408" s="33"/>
    </row>
    <row r="409" spans="1:5" ht="15.75">
      <c r="A409" s="33"/>
      <c r="B409" s="38" t="s">
        <v>713</v>
      </c>
      <c r="C409" s="33"/>
      <c r="D409" s="33">
        <v>0</v>
      </c>
      <c r="E409" s="33"/>
    </row>
    <row r="410" spans="1:5" ht="31.5">
      <c r="A410" s="33"/>
      <c r="B410" s="38" t="s">
        <v>714</v>
      </c>
      <c r="C410" s="33"/>
      <c r="D410" s="33">
        <v>0</v>
      </c>
      <c r="E410" s="33"/>
    </row>
    <row r="411" spans="1:5" ht="63">
      <c r="A411" s="33"/>
      <c r="B411" s="652" t="s">
        <v>715</v>
      </c>
      <c r="C411" s="33"/>
      <c r="D411" s="33">
        <v>0</v>
      </c>
      <c r="E411" s="33"/>
    </row>
    <row r="412" spans="1:5" ht="15.75">
      <c r="A412" s="33"/>
      <c r="B412" s="38" t="s">
        <v>716</v>
      </c>
      <c r="C412" s="33"/>
      <c r="D412" s="33">
        <v>0</v>
      </c>
      <c r="E412" s="33"/>
    </row>
    <row r="413" spans="1:5">
      <c r="B413" s="114"/>
      <c r="D413" s="104">
        <v>0</v>
      </c>
    </row>
    <row r="414" spans="1:5" ht="15.75">
      <c r="A414" s="39" t="s">
        <v>717</v>
      </c>
      <c r="B414" s="5" t="s">
        <v>718</v>
      </c>
      <c r="C414" s="109">
        <v>1</v>
      </c>
      <c r="D414" s="680"/>
      <c r="E414" s="48">
        <f>+D414*C414</f>
        <v>0</v>
      </c>
    </row>
    <row r="415" spans="1:5" ht="15.75">
      <c r="A415" s="1"/>
      <c r="B415" s="260" t="s">
        <v>1606</v>
      </c>
      <c r="C415" s="88"/>
      <c r="D415" s="60">
        <v>0</v>
      </c>
      <c r="E415" s="60"/>
    </row>
    <row r="416" spans="1:5" ht="15.75">
      <c r="B416" s="653" t="s">
        <v>719</v>
      </c>
      <c r="D416" s="104">
        <v>0</v>
      </c>
    </row>
    <row r="417" spans="1:5" ht="15.75">
      <c r="B417" s="653" t="s">
        <v>720</v>
      </c>
      <c r="D417" s="104">
        <v>0</v>
      </c>
    </row>
    <row r="418" spans="1:5" ht="15.75">
      <c r="B418" s="653" t="s">
        <v>721</v>
      </c>
      <c r="D418" s="104">
        <v>0</v>
      </c>
    </row>
    <row r="419" spans="1:5" ht="15.75">
      <c r="B419" s="653" t="s">
        <v>722</v>
      </c>
      <c r="D419" s="104">
        <v>0</v>
      </c>
    </row>
    <row r="420" spans="1:5" ht="15.75">
      <c r="B420" s="653" t="s">
        <v>723</v>
      </c>
      <c r="D420" s="104">
        <v>0</v>
      </c>
    </row>
    <row r="421" spans="1:5" ht="15.75">
      <c r="B421" s="653" t="s">
        <v>724</v>
      </c>
      <c r="D421" s="104">
        <v>0</v>
      </c>
    </row>
    <row r="422" spans="1:5" ht="15.75">
      <c r="B422" s="653" t="s">
        <v>725</v>
      </c>
      <c r="D422" s="104">
        <v>0</v>
      </c>
    </row>
    <row r="423" spans="1:5" ht="15.75">
      <c r="B423" s="653" t="s">
        <v>726</v>
      </c>
      <c r="D423" s="104">
        <v>0</v>
      </c>
    </row>
    <row r="424" spans="1:5" ht="15.75">
      <c r="B424" s="653" t="s">
        <v>727</v>
      </c>
      <c r="D424" s="104">
        <v>0</v>
      </c>
    </row>
    <row r="425" spans="1:5" ht="15.75">
      <c r="B425" s="654" t="s">
        <v>728</v>
      </c>
      <c r="D425" s="104">
        <v>0</v>
      </c>
    </row>
    <row r="426" spans="1:5" ht="24">
      <c r="B426" s="44" t="s">
        <v>709</v>
      </c>
    </row>
    <row r="427" spans="1:5">
      <c r="B427" s="114"/>
      <c r="D427" s="104">
        <v>0</v>
      </c>
    </row>
    <row r="428" spans="1:5" ht="15.75">
      <c r="A428" s="30" t="s">
        <v>729</v>
      </c>
      <c r="B428" s="31" t="s">
        <v>552</v>
      </c>
      <c r="C428" s="32">
        <v>1</v>
      </c>
      <c r="D428" s="680"/>
      <c r="E428" s="48">
        <f>+D428*C428</f>
        <v>0</v>
      </c>
    </row>
    <row r="429" spans="1:5" ht="15.75">
      <c r="A429" s="30"/>
      <c r="B429" s="260" t="s">
        <v>1606</v>
      </c>
      <c r="C429" s="32"/>
      <c r="D429" s="33">
        <v>0</v>
      </c>
      <c r="E429" s="34"/>
    </row>
    <row r="430" spans="1:5" ht="15.75">
      <c r="A430" s="30"/>
      <c r="B430" s="35" t="s">
        <v>553</v>
      </c>
      <c r="C430" s="32"/>
      <c r="D430" s="33">
        <v>0</v>
      </c>
      <c r="E430" s="34"/>
    </row>
    <row r="431" spans="1:5" ht="15.75">
      <c r="A431" s="30"/>
      <c r="B431" s="35" t="s">
        <v>554</v>
      </c>
      <c r="C431" s="32"/>
      <c r="D431" s="33">
        <v>0</v>
      </c>
      <c r="E431" s="34"/>
    </row>
    <row r="432" spans="1:5" ht="15.75">
      <c r="A432" s="30"/>
      <c r="B432" s="35" t="s">
        <v>555</v>
      </c>
      <c r="C432" s="32"/>
      <c r="D432" s="33">
        <v>0</v>
      </c>
      <c r="E432" s="34"/>
    </row>
    <row r="433" spans="1:5" ht="15.75">
      <c r="A433" s="30"/>
      <c r="B433" s="35" t="s">
        <v>556</v>
      </c>
      <c r="C433" s="32"/>
      <c r="D433" s="33">
        <v>0</v>
      </c>
      <c r="E433" s="34"/>
    </row>
    <row r="434" spans="1:5" ht="15.75">
      <c r="A434" s="30"/>
      <c r="B434" s="35" t="s">
        <v>557</v>
      </c>
      <c r="C434" s="32"/>
      <c r="D434" s="33">
        <v>0</v>
      </c>
      <c r="E434" s="34"/>
    </row>
    <row r="435" spans="1:5" ht="47.25">
      <c r="A435" s="30"/>
      <c r="B435" s="35" t="s">
        <v>558</v>
      </c>
      <c r="C435" s="32"/>
      <c r="D435" s="33">
        <v>0</v>
      </c>
      <c r="E435" s="34"/>
    </row>
    <row r="436" spans="1:5" ht="15.75">
      <c r="A436" s="30"/>
      <c r="B436" s="35" t="s">
        <v>559</v>
      </c>
      <c r="C436" s="32"/>
      <c r="D436" s="33">
        <v>0</v>
      </c>
      <c r="E436" s="34"/>
    </row>
    <row r="437" spans="1:5" ht="15.75">
      <c r="A437" s="30"/>
      <c r="B437" s="35" t="s">
        <v>560</v>
      </c>
      <c r="C437" s="32"/>
      <c r="D437" s="33">
        <v>0</v>
      </c>
      <c r="E437" s="34"/>
    </row>
    <row r="438" spans="1:5" ht="15.75">
      <c r="A438" s="30"/>
      <c r="B438" s="35" t="s">
        <v>561</v>
      </c>
      <c r="C438" s="32"/>
      <c r="D438" s="33">
        <v>0</v>
      </c>
      <c r="E438" s="34"/>
    </row>
    <row r="439" spans="1:5" ht="15.75">
      <c r="A439" s="30"/>
      <c r="B439" s="35" t="s">
        <v>730</v>
      </c>
      <c r="C439" s="32"/>
      <c r="D439" s="33">
        <v>0</v>
      </c>
      <c r="E439" s="34"/>
    </row>
    <row r="440" spans="1:5" ht="15.75">
      <c r="A440" s="30"/>
      <c r="B440" s="36" t="s">
        <v>563</v>
      </c>
      <c r="C440" s="32"/>
      <c r="D440" s="33">
        <v>0</v>
      </c>
      <c r="E440" s="34"/>
    </row>
    <row r="441" spans="1:5">
      <c r="B441" s="114"/>
      <c r="D441" s="104">
        <v>0</v>
      </c>
    </row>
    <row r="442" spans="1:5" ht="15.75">
      <c r="A442" s="1" t="s">
        <v>731</v>
      </c>
      <c r="B442" s="648" t="s">
        <v>572</v>
      </c>
      <c r="C442" s="3">
        <v>1</v>
      </c>
      <c r="D442" s="680"/>
      <c r="E442" s="48">
        <f>+D442*C442</f>
        <v>0</v>
      </c>
    </row>
    <row r="443" spans="1:5" ht="15.75">
      <c r="A443" s="1"/>
      <c r="B443" s="260" t="s">
        <v>1606</v>
      </c>
      <c r="C443" s="3"/>
      <c r="D443" s="25">
        <v>0</v>
      </c>
      <c r="E443" s="25"/>
    </row>
    <row r="444" spans="1:5" ht="31.5">
      <c r="A444" s="1"/>
      <c r="B444" s="649" t="s">
        <v>573</v>
      </c>
      <c r="C444" s="3"/>
      <c r="D444" s="5">
        <v>0</v>
      </c>
      <c r="E444" s="5"/>
    </row>
    <row r="445" spans="1:5" ht="15.75">
      <c r="A445" s="1"/>
      <c r="B445" s="649" t="s">
        <v>574</v>
      </c>
      <c r="C445" s="3"/>
      <c r="D445" s="5">
        <v>0</v>
      </c>
      <c r="E445" s="5"/>
    </row>
    <row r="446" spans="1:5" ht="15.75">
      <c r="A446" s="1"/>
      <c r="B446" s="649" t="s">
        <v>575</v>
      </c>
      <c r="C446" s="3"/>
      <c r="D446" s="5">
        <v>0</v>
      </c>
      <c r="E446" s="5"/>
    </row>
    <row r="447" spans="1:5" ht="15.75">
      <c r="A447" s="1"/>
      <c r="B447" s="649" t="s">
        <v>615</v>
      </c>
      <c r="C447" s="3"/>
      <c r="D447" s="5">
        <v>0</v>
      </c>
      <c r="E447" s="5"/>
    </row>
    <row r="448" spans="1:5" ht="15.75">
      <c r="A448" s="1"/>
      <c r="B448" s="649" t="s">
        <v>577</v>
      </c>
      <c r="C448" s="3"/>
      <c r="D448" s="5">
        <v>0</v>
      </c>
      <c r="E448" s="5"/>
    </row>
    <row r="449" spans="1:5" ht="63">
      <c r="A449" s="1"/>
      <c r="B449" s="649" t="s">
        <v>578</v>
      </c>
      <c r="C449" s="3"/>
      <c r="D449" s="5">
        <v>0</v>
      </c>
      <c r="E449" s="5"/>
    </row>
    <row r="450" spans="1:5" ht="47.25">
      <c r="A450" s="1"/>
      <c r="B450" s="649" t="s">
        <v>579</v>
      </c>
      <c r="C450" s="3"/>
      <c r="D450" s="5">
        <v>0</v>
      </c>
      <c r="E450" s="5"/>
    </row>
    <row r="451" spans="1:5" ht="15.75">
      <c r="A451" s="1"/>
      <c r="B451" s="649" t="s">
        <v>580</v>
      </c>
      <c r="C451" s="3"/>
      <c r="D451" s="5">
        <v>0</v>
      </c>
      <c r="E451" s="5"/>
    </row>
    <row r="452" spans="1:5" ht="31.5">
      <c r="A452" s="1"/>
      <c r="B452" s="649" t="s">
        <v>581</v>
      </c>
      <c r="C452" s="3"/>
      <c r="D452" s="5">
        <v>0</v>
      </c>
      <c r="E452" s="5"/>
    </row>
    <row r="453" spans="1:5" ht="31.5">
      <c r="A453" s="1"/>
      <c r="B453" s="649" t="s">
        <v>582</v>
      </c>
      <c r="C453" s="3"/>
      <c r="D453" s="5">
        <v>0</v>
      </c>
      <c r="E453" s="5"/>
    </row>
    <row r="454" spans="1:5" ht="31.5">
      <c r="A454" s="1"/>
      <c r="B454" s="649" t="s">
        <v>583</v>
      </c>
      <c r="C454" s="3"/>
      <c r="D454" s="5">
        <v>0</v>
      </c>
      <c r="E454" s="5"/>
    </row>
    <row r="455" spans="1:5" ht="47.25">
      <c r="A455" s="1"/>
      <c r="B455" s="649" t="s">
        <v>584</v>
      </c>
      <c r="C455" s="3"/>
      <c r="D455" s="5">
        <v>0</v>
      </c>
      <c r="E455" s="5"/>
    </row>
    <row r="456" spans="1:5" ht="15.75">
      <c r="B456" s="649" t="s">
        <v>585</v>
      </c>
      <c r="D456" s="104">
        <v>0</v>
      </c>
    </row>
    <row r="457" spans="1:5" ht="47.25">
      <c r="B457" s="649" t="s">
        <v>586</v>
      </c>
      <c r="D457" s="104">
        <v>0</v>
      </c>
    </row>
    <row r="458" spans="1:5" ht="31.5">
      <c r="B458" s="649" t="s">
        <v>587</v>
      </c>
      <c r="D458" s="104">
        <v>0</v>
      </c>
    </row>
    <row r="459" spans="1:5" ht="63">
      <c r="B459" s="649" t="s">
        <v>588</v>
      </c>
      <c r="D459" s="104">
        <v>0</v>
      </c>
    </row>
    <row r="460" spans="1:5" ht="15.75">
      <c r="B460" s="649" t="s">
        <v>732</v>
      </c>
      <c r="D460" s="104">
        <v>0</v>
      </c>
    </row>
    <row r="461" spans="1:5">
      <c r="B461" s="114"/>
      <c r="D461" s="104">
        <v>0</v>
      </c>
    </row>
    <row r="462" spans="1:5" ht="15.75">
      <c r="A462" s="1" t="s">
        <v>733</v>
      </c>
      <c r="B462" s="648" t="s">
        <v>572</v>
      </c>
      <c r="C462" s="3">
        <v>1</v>
      </c>
      <c r="D462" s="680"/>
      <c r="E462" s="48">
        <f>+D462*C462</f>
        <v>0</v>
      </c>
    </row>
    <row r="463" spans="1:5" ht="15.75">
      <c r="A463" s="1"/>
      <c r="B463" s="260" t="s">
        <v>1606</v>
      </c>
      <c r="C463" s="3"/>
      <c r="D463" s="25">
        <v>0</v>
      </c>
      <c r="E463" s="25"/>
    </row>
    <row r="464" spans="1:5" ht="31.5">
      <c r="A464" s="1"/>
      <c r="B464" s="649" t="s">
        <v>573</v>
      </c>
      <c r="C464" s="3"/>
      <c r="D464" s="5">
        <v>0</v>
      </c>
      <c r="E464" s="5"/>
    </row>
    <row r="465" spans="1:5" ht="15.75">
      <c r="A465" s="1"/>
      <c r="B465" s="649" t="s">
        <v>574</v>
      </c>
      <c r="C465" s="3"/>
      <c r="D465" s="5">
        <v>0</v>
      </c>
      <c r="E465" s="5"/>
    </row>
    <row r="466" spans="1:5" ht="15.75">
      <c r="A466" s="1"/>
      <c r="B466" s="649" t="s">
        <v>575</v>
      </c>
      <c r="C466" s="3"/>
      <c r="D466" s="5">
        <v>0</v>
      </c>
      <c r="E466" s="5"/>
    </row>
    <row r="467" spans="1:5" ht="15.75">
      <c r="A467" s="1"/>
      <c r="B467" s="649" t="s">
        <v>615</v>
      </c>
      <c r="C467" s="3"/>
      <c r="D467" s="5">
        <v>0</v>
      </c>
      <c r="E467" s="5"/>
    </row>
    <row r="468" spans="1:5" ht="15.75">
      <c r="A468" s="1"/>
      <c r="B468" s="649" t="s">
        <v>577</v>
      </c>
      <c r="C468" s="3"/>
      <c r="D468" s="5">
        <v>0</v>
      </c>
      <c r="E468" s="5"/>
    </row>
    <row r="469" spans="1:5" ht="63">
      <c r="A469" s="1"/>
      <c r="B469" s="649" t="s">
        <v>578</v>
      </c>
      <c r="C469" s="3"/>
      <c r="D469" s="5">
        <v>0</v>
      </c>
      <c r="E469" s="5"/>
    </row>
    <row r="470" spans="1:5" ht="47.25">
      <c r="A470" s="1"/>
      <c r="B470" s="649" t="s">
        <v>579</v>
      </c>
      <c r="C470" s="3"/>
      <c r="D470" s="5">
        <v>0</v>
      </c>
      <c r="E470" s="5"/>
    </row>
    <row r="471" spans="1:5" ht="15.75">
      <c r="A471" s="1"/>
      <c r="B471" s="649" t="s">
        <v>580</v>
      </c>
      <c r="C471" s="3"/>
      <c r="D471" s="5">
        <v>0</v>
      </c>
      <c r="E471" s="5"/>
    </row>
    <row r="472" spans="1:5" ht="31.5">
      <c r="A472" s="1"/>
      <c r="B472" s="649" t="s">
        <v>581</v>
      </c>
      <c r="C472" s="3"/>
      <c r="D472" s="5">
        <v>0</v>
      </c>
      <c r="E472" s="5"/>
    </row>
    <row r="473" spans="1:5" ht="31.5">
      <c r="A473" s="1"/>
      <c r="B473" s="649" t="s">
        <v>582</v>
      </c>
      <c r="C473" s="3"/>
      <c r="D473" s="5">
        <v>0</v>
      </c>
      <c r="E473" s="5"/>
    </row>
    <row r="474" spans="1:5" ht="31.5">
      <c r="A474" s="1"/>
      <c r="B474" s="649" t="s">
        <v>583</v>
      </c>
      <c r="C474" s="3"/>
      <c r="D474" s="5">
        <v>0</v>
      </c>
      <c r="E474" s="5"/>
    </row>
    <row r="475" spans="1:5" ht="47.25">
      <c r="A475" s="1"/>
      <c r="B475" s="649" t="s">
        <v>584</v>
      </c>
      <c r="C475" s="3"/>
      <c r="D475" s="5">
        <v>0</v>
      </c>
      <c r="E475" s="5"/>
    </row>
    <row r="476" spans="1:5" ht="15.75">
      <c r="B476" s="649" t="s">
        <v>585</v>
      </c>
      <c r="D476" s="104">
        <v>0</v>
      </c>
    </row>
    <row r="477" spans="1:5" ht="47.25">
      <c r="B477" s="649" t="s">
        <v>586</v>
      </c>
      <c r="D477" s="104">
        <v>0</v>
      </c>
    </row>
    <row r="478" spans="1:5" ht="31.5">
      <c r="B478" s="649" t="s">
        <v>587</v>
      </c>
      <c r="D478" s="104">
        <v>0</v>
      </c>
    </row>
    <row r="479" spans="1:5" ht="63">
      <c r="B479" s="649" t="s">
        <v>588</v>
      </c>
      <c r="D479" s="104">
        <v>0</v>
      </c>
    </row>
    <row r="480" spans="1:5" ht="15.75">
      <c r="B480" s="649" t="s">
        <v>734</v>
      </c>
      <c r="D480" s="104">
        <v>0</v>
      </c>
    </row>
    <row r="481" spans="1:6">
      <c r="B481" s="114"/>
      <c r="D481" s="104">
        <v>0</v>
      </c>
    </row>
    <row r="482" spans="1:6" s="13" customFormat="1" ht="22.15" customHeight="1" thickBot="1">
      <c r="A482" s="674" t="s">
        <v>255</v>
      </c>
      <c r="B482" s="675" t="s">
        <v>735</v>
      </c>
      <c r="C482" s="676"/>
      <c r="D482" s="677">
        <v>0</v>
      </c>
      <c r="E482" s="677"/>
      <c r="F482" s="762"/>
    </row>
    <row r="483" spans="1:6" ht="13.5" thickTop="1">
      <c r="B483" s="114"/>
      <c r="D483" s="104">
        <v>0</v>
      </c>
    </row>
    <row r="484" spans="1:6" ht="15.75">
      <c r="A484" s="45" t="s">
        <v>736</v>
      </c>
      <c r="B484" s="46" t="s">
        <v>737</v>
      </c>
      <c r="C484" s="43">
        <v>1</v>
      </c>
      <c r="D484" s="680"/>
      <c r="E484" s="48">
        <f>+D484*C484</f>
        <v>0</v>
      </c>
    </row>
    <row r="485" spans="1:6" ht="15.75">
      <c r="A485" s="45"/>
      <c r="B485" s="260" t="s">
        <v>1606</v>
      </c>
      <c r="C485" s="43"/>
      <c r="D485" s="47">
        <v>0</v>
      </c>
      <c r="E485" s="48"/>
    </row>
    <row r="486" spans="1:6" ht="15.75">
      <c r="B486" s="27" t="s">
        <v>738</v>
      </c>
      <c r="C486" s="49"/>
      <c r="D486" s="5">
        <v>0</v>
      </c>
      <c r="E486" s="5"/>
    </row>
    <row r="487" spans="1:6" ht="15.75">
      <c r="B487" s="27" t="s">
        <v>739</v>
      </c>
      <c r="C487" s="49"/>
      <c r="D487" s="5">
        <v>0</v>
      </c>
      <c r="E487" s="5"/>
    </row>
    <row r="488" spans="1:6" ht="15.75">
      <c r="B488" s="27" t="s">
        <v>740</v>
      </c>
      <c r="C488" s="49"/>
      <c r="D488" s="5">
        <v>0</v>
      </c>
      <c r="E488" s="5"/>
    </row>
    <row r="489" spans="1:6" ht="15.75">
      <c r="B489" s="27" t="s">
        <v>741</v>
      </c>
      <c r="C489" s="49"/>
      <c r="D489" s="5">
        <v>0</v>
      </c>
      <c r="E489" s="5"/>
    </row>
    <row r="490" spans="1:6" ht="15.75">
      <c r="B490" s="27" t="s">
        <v>742</v>
      </c>
      <c r="C490" s="49"/>
      <c r="D490" s="5">
        <v>0</v>
      </c>
      <c r="E490" s="5"/>
    </row>
    <row r="491" spans="1:6" ht="31.5">
      <c r="B491" s="31" t="s">
        <v>743</v>
      </c>
      <c r="C491" s="80"/>
      <c r="D491" s="80">
        <v>0</v>
      </c>
      <c r="E491" s="80"/>
    </row>
    <row r="492" spans="1:6" ht="15.75">
      <c r="B492" s="31" t="s">
        <v>744</v>
      </c>
      <c r="C492" s="80"/>
      <c r="D492" s="80">
        <v>0</v>
      </c>
      <c r="E492" s="80"/>
    </row>
    <row r="493" spans="1:6" ht="47.25">
      <c r="B493" s="50" t="s">
        <v>745</v>
      </c>
      <c r="C493" s="80"/>
      <c r="D493" s="80">
        <v>0</v>
      </c>
      <c r="E493" s="80"/>
    </row>
    <row r="494" spans="1:6" ht="15.75">
      <c r="B494" s="50" t="s">
        <v>746</v>
      </c>
      <c r="C494" s="80"/>
      <c r="D494" s="80">
        <v>0</v>
      </c>
      <c r="E494" s="80"/>
    </row>
    <row r="495" spans="1:6" ht="15.75">
      <c r="B495" s="50" t="s">
        <v>747</v>
      </c>
      <c r="C495" s="80"/>
      <c r="D495" s="80">
        <v>0</v>
      </c>
      <c r="E495" s="80"/>
    </row>
    <row r="496" spans="1:6" ht="15.75">
      <c r="B496" s="50" t="s">
        <v>748</v>
      </c>
      <c r="C496" s="80"/>
      <c r="D496" s="80">
        <v>0</v>
      </c>
      <c r="E496" s="80"/>
    </row>
    <row r="497" spans="2:5" ht="15.75">
      <c r="B497" s="50" t="s">
        <v>749</v>
      </c>
      <c r="C497" s="80"/>
      <c r="D497" s="80">
        <v>0</v>
      </c>
      <c r="E497" s="80"/>
    </row>
    <row r="498" spans="2:5" ht="15.75">
      <c r="B498" s="50" t="s">
        <v>750</v>
      </c>
      <c r="C498" s="80"/>
      <c r="D498" s="80">
        <v>0</v>
      </c>
      <c r="E498" s="80"/>
    </row>
    <row r="499" spans="2:5" ht="15.75">
      <c r="B499" s="50" t="s">
        <v>751</v>
      </c>
      <c r="C499" s="80"/>
      <c r="D499" s="80">
        <v>0</v>
      </c>
      <c r="E499" s="80"/>
    </row>
    <row r="500" spans="2:5" ht="31.5">
      <c r="B500" s="50" t="s">
        <v>752</v>
      </c>
      <c r="C500" s="80"/>
      <c r="D500" s="80">
        <v>0</v>
      </c>
      <c r="E500" s="80"/>
    </row>
    <row r="501" spans="2:5" ht="31.5">
      <c r="B501" s="50" t="s">
        <v>753</v>
      </c>
      <c r="C501" s="80"/>
      <c r="D501" s="80">
        <v>0</v>
      </c>
      <c r="E501" s="80"/>
    </row>
    <row r="502" spans="2:5" ht="18">
      <c r="B502" s="50" t="s">
        <v>1607</v>
      </c>
      <c r="C502" s="80"/>
      <c r="D502" s="80">
        <v>0</v>
      </c>
      <c r="E502" s="80"/>
    </row>
    <row r="503" spans="2:5" ht="18">
      <c r="B503" s="50" t="s">
        <v>1608</v>
      </c>
      <c r="C503" s="80"/>
      <c r="D503" s="80">
        <v>0</v>
      </c>
      <c r="E503" s="80"/>
    </row>
    <row r="504" spans="2:5" ht="18">
      <c r="B504" s="50" t="s">
        <v>1609</v>
      </c>
      <c r="C504" s="80"/>
      <c r="D504" s="80">
        <v>0</v>
      </c>
      <c r="E504" s="80"/>
    </row>
    <row r="505" spans="2:5" ht="78.75">
      <c r="B505" s="50" t="s">
        <v>754</v>
      </c>
      <c r="C505" s="80"/>
      <c r="D505" s="80">
        <v>0</v>
      </c>
      <c r="E505" s="80"/>
    </row>
    <row r="506" spans="2:5" ht="78.75">
      <c r="B506" s="50" t="s">
        <v>755</v>
      </c>
      <c r="C506" s="80"/>
      <c r="D506" s="80">
        <v>0</v>
      </c>
      <c r="E506" s="80"/>
    </row>
    <row r="507" spans="2:5" ht="31.5">
      <c r="B507" s="50" t="s">
        <v>756</v>
      </c>
      <c r="C507" s="80"/>
      <c r="D507" s="80">
        <v>0</v>
      </c>
      <c r="E507" s="80"/>
    </row>
    <row r="508" spans="2:5" ht="15.75">
      <c r="B508" s="50" t="s">
        <v>757</v>
      </c>
      <c r="C508" s="80"/>
      <c r="D508" s="80">
        <v>0</v>
      </c>
      <c r="E508" s="80"/>
    </row>
    <row r="509" spans="2:5" ht="31.5">
      <c r="B509" s="50" t="s">
        <v>758</v>
      </c>
      <c r="C509" s="80"/>
      <c r="D509" s="80">
        <v>0</v>
      </c>
      <c r="E509" s="80"/>
    </row>
    <row r="510" spans="2:5" ht="31.5">
      <c r="B510" s="50" t="s">
        <v>759</v>
      </c>
      <c r="C510" s="80"/>
      <c r="D510" s="80">
        <v>0</v>
      </c>
      <c r="E510" s="80"/>
    </row>
    <row r="511" spans="2:5" ht="31.5">
      <c r="B511" s="50" t="s">
        <v>760</v>
      </c>
      <c r="C511" s="80"/>
      <c r="D511" s="80">
        <v>0</v>
      </c>
      <c r="E511" s="80"/>
    </row>
    <row r="512" spans="2:5" ht="31.5">
      <c r="B512" s="50" t="s">
        <v>761</v>
      </c>
      <c r="C512" s="80"/>
      <c r="D512" s="80">
        <v>0</v>
      </c>
      <c r="E512" s="80"/>
    </row>
    <row r="513" spans="2:5" ht="31.5">
      <c r="B513" s="50" t="s">
        <v>762</v>
      </c>
      <c r="C513" s="80"/>
      <c r="D513" s="80">
        <v>0</v>
      </c>
      <c r="E513" s="80"/>
    </row>
    <row r="514" spans="2:5" ht="15.75">
      <c r="B514" s="31" t="s">
        <v>763</v>
      </c>
      <c r="C514" s="80"/>
      <c r="D514" s="80">
        <v>0</v>
      </c>
      <c r="E514" s="80"/>
    </row>
    <row r="515" spans="2:5" ht="31.5">
      <c r="B515" s="50" t="s">
        <v>764</v>
      </c>
      <c r="C515" s="80"/>
      <c r="D515" s="80">
        <v>0</v>
      </c>
      <c r="E515" s="80"/>
    </row>
    <row r="516" spans="2:5" ht="63">
      <c r="B516" s="50" t="s">
        <v>765</v>
      </c>
      <c r="C516" s="80"/>
      <c r="D516" s="80">
        <v>0</v>
      </c>
      <c r="E516" s="80"/>
    </row>
    <row r="517" spans="2:5" ht="15.75">
      <c r="B517" s="50" t="s">
        <v>766</v>
      </c>
      <c r="C517" s="80"/>
      <c r="D517" s="80">
        <v>0</v>
      </c>
      <c r="E517" s="80"/>
    </row>
    <row r="518" spans="2:5" ht="31.5">
      <c r="B518" s="50" t="s">
        <v>767</v>
      </c>
      <c r="C518" s="80"/>
      <c r="D518" s="80">
        <v>0</v>
      </c>
      <c r="E518" s="80"/>
    </row>
    <row r="519" spans="2:5" ht="31.5">
      <c r="B519" s="50" t="s">
        <v>768</v>
      </c>
      <c r="C519" s="80"/>
      <c r="D519" s="80">
        <v>0</v>
      </c>
      <c r="E519" s="80"/>
    </row>
    <row r="520" spans="2:5" ht="78.75">
      <c r="B520" s="50" t="s">
        <v>769</v>
      </c>
      <c r="C520" s="80"/>
      <c r="D520" s="80">
        <v>0</v>
      </c>
      <c r="E520" s="80"/>
    </row>
    <row r="521" spans="2:5" ht="15.75">
      <c r="B521" s="50" t="s">
        <v>770</v>
      </c>
      <c r="C521" s="80"/>
      <c r="D521" s="80">
        <v>0</v>
      </c>
      <c r="E521" s="80"/>
    </row>
    <row r="522" spans="2:5" ht="31.5">
      <c r="B522" s="50" t="s">
        <v>771</v>
      </c>
      <c r="C522" s="80"/>
      <c r="D522" s="80">
        <v>0</v>
      </c>
      <c r="E522" s="80"/>
    </row>
    <row r="523" spans="2:5" ht="94.5">
      <c r="B523" s="50" t="s">
        <v>772</v>
      </c>
      <c r="C523" s="80"/>
      <c r="D523" s="80">
        <v>0</v>
      </c>
      <c r="E523" s="80"/>
    </row>
    <row r="524" spans="2:5" ht="31.5">
      <c r="B524" s="50" t="s">
        <v>773</v>
      </c>
      <c r="C524" s="80"/>
      <c r="D524" s="80">
        <v>0</v>
      </c>
      <c r="E524" s="80"/>
    </row>
    <row r="525" spans="2:5" ht="47.25">
      <c r="B525" s="50" t="s">
        <v>774</v>
      </c>
      <c r="C525" s="80"/>
      <c r="D525" s="80">
        <v>0</v>
      </c>
      <c r="E525" s="80"/>
    </row>
    <row r="526" spans="2:5" ht="31.5">
      <c r="B526" s="50" t="s">
        <v>775</v>
      </c>
      <c r="C526" s="80"/>
      <c r="D526" s="80">
        <v>0</v>
      </c>
      <c r="E526" s="80"/>
    </row>
    <row r="527" spans="2:5" ht="47.25">
      <c r="B527" s="50" t="s">
        <v>776</v>
      </c>
      <c r="C527" s="80"/>
      <c r="D527" s="80">
        <v>0</v>
      </c>
      <c r="E527" s="80"/>
    </row>
    <row r="528" spans="2:5" ht="31.5">
      <c r="B528" s="50" t="s">
        <v>777</v>
      </c>
      <c r="C528" s="80"/>
      <c r="D528" s="80">
        <v>0</v>
      </c>
      <c r="E528" s="80"/>
    </row>
    <row r="529" spans="2:5" ht="31.5">
      <c r="B529" s="50" t="s">
        <v>778</v>
      </c>
      <c r="C529" s="80"/>
      <c r="D529" s="80">
        <v>0</v>
      </c>
      <c r="E529" s="80"/>
    </row>
    <row r="530" spans="2:5" ht="31.5">
      <c r="B530" s="50" t="s">
        <v>779</v>
      </c>
      <c r="C530" s="80"/>
      <c r="D530" s="80">
        <v>0</v>
      </c>
      <c r="E530" s="80"/>
    </row>
    <row r="531" spans="2:5" ht="31.5">
      <c r="B531" s="50" t="s">
        <v>780</v>
      </c>
      <c r="C531" s="80"/>
      <c r="D531" s="80">
        <v>0</v>
      </c>
      <c r="E531" s="80"/>
    </row>
    <row r="532" spans="2:5" ht="31.5">
      <c r="B532" s="50" t="s">
        <v>781</v>
      </c>
      <c r="C532" s="80"/>
      <c r="D532" s="80">
        <v>0</v>
      </c>
      <c r="E532" s="80"/>
    </row>
    <row r="533" spans="2:5" ht="31.5">
      <c r="B533" s="50" t="s">
        <v>782</v>
      </c>
      <c r="C533" s="80"/>
      <c r="D533" s="80">
        <v>0</v>
      </c>
      <c r="E533" s="80"/>
    </row>
    <row r="534" spans="2:5" ht="15.75">
      <c r="B534" s="50" t="s">
        <v>783</v>
      </c>
      <c r="C534" s="80"/>
      <c r="D534" s="80">
        <v>0</v>
      </c>
      <c r="E534" s="80"/>
    </row>
    <row r="535" spans="2:5" ht="31.5">
      <c r="B535" s="50" t="s">
        <v>784</v>
      </c>
      <c r="C535" s="80"/>
      <c r="D535" s="80">
        <v>0</v>
      </c>
      <c r="E535" s="80"/>
    </row>
    <row r="536" spans="2:5" ht="15.75">
      <c r="B536" s="655" t="s">
        <v>785</v>
      </c>
      <c r="C536" s="80"/>
      <c r="D536" s="80">
        <v>0</v>
      </c>
      <c r="E536" s="80"/>
    </row>
    <row r="537" spans="2:5" ht="15.75">
      <c r="B537" s="31" t="s">
        <v>786</v>
      </c>
      <c r="C537" s="80"/>
      <c r="D537" s="80">
        <v>0</v>
      </c>
      <c r="E537" s="80"/>
    </row>
    <row r="538" spans="2:5" ht="31.5">
      <c r="B538" s="50" t="s">
        <v>787</v>
      </c>
      <c r="C538" s="80"/>
      <c r="D538" s="80">
        <v>0</v>
      </c>
      <c r="E538" s="80"/>
    </row>
    <row r="539" spans="2:5" ht="31.5">
      <c r="B539" s="50" t="s">
        <v>788</v>
      </c>
      <c r="C539" s="80"/>
      <c r="D539" s="80">
        <v>0</v>
      </c>
      <c r="E539" s="80"/>
    </row>
    <row r="540" spans="2:5" ht="31.5">
      <c r="B540" s="50" t="s">
        <v>789</v>
      </c>
      <c r="C540" s="80"/>
      <c r="D540" s="80">
        <v>0</v>
      </c>
      <c r="E540" s="80"/>
    </row>
    <row r="541" spans="2:5" ht="31.5">
      <c r="B541" s="50" t="s">
        <v>790</v>
      </c>
      <c r="C541" s="80"/>
      <c r="D541" s="80">
        <v>0</v>
      </c>
      <c r="E541" s="80"/>
    </row>
    <row r="542" spans="2:5" ht="31.5">
      <c r="B542" s="50" t="s">
        <v>791</v>
      </c>
      <c r="C542" s="80"/>
      <c r="D542" s="80">
        <v>0</v>
      </c>
      <c r="E542" s="80"/>
    </row>
    <row r="543" spans="2:5" ht="15.75">
      <c r="B543" s="655" t="s">
        <v>792</v>
      </c>
      <c r="C543" s="80"/>
      <c r="D543" s="80">
        <v>0</v>
      </c>
      <c r="E543" s="80"/>
    </row>
    <row r="544" spans="2:5" ht="47.25">
      <c r="B544" s="50" t="s">
        <v>793</v>
      </c>
      <c r="C544" s="80"/>
      <c r="D544" s="80">
        <v>0</v>
      </c>
      <c r="E544" s="80"/>
    </row>
    <row r="545" spans="2:5" ht="15.75">
      <c r="B545" s="50" t="s">
        <v>794</v>
      </c>
      <c r="C545" s="80"/>
      <c r="D545" s="80">
        <v>0</v>
      </c>
      <c r="E545" s="80"/>
    </row>
    <row r="546" spans="2:5" ht="15.75">
      <c r="B546" s="50" t="s">
        <v>795</v>
      </c>
      <c r="C546" s="80"/>
      <c r="D546" s="80">
        <v>0</v>
      </c>
      <c r="E546" s="80"/>
    </row>
    <row r="547" spans="2:5" ht="31.5">
      <c r="B547" s="50" t="s">
        <v>796</v>
      </c>
      <c r="C547" s="80"/>
      <c r="D547" s="80">
        <v>0</v>
      </c>
      <c r="E547" s="80"/>
    </row>
    <row r="548" spans="2:5" ht="31.5">
      <c r="B548" s="50" t="s">
        <v>797</v>
      </c>
      <c r="C548" s="80"/>
      <c r="D548" s="80">
        <v>0</v>
      </c>
      <c r="E548" s="80"/>
    </row>
    <row r="549" spans="2:5" ht="31.5">
      <c r="B549" s="31" t="s">
        <v>798</v>
      </c>
      <c r="C549" s="80"/>
      <c r="D549" s="80">
        <v>0</v>
      </c>
      <c r="E549" s="80"/>
    </row>
    <row r="550" spans="2:5" ht="31.5">
      <c r="B550" s="50" t="s">
        <v>799</v>
      </c>
      <c r="C550" s="80"/>
      <c r="D550" s="80">
        <v>0</v>
      </c>
      <c r="E550" s="80"/>
    </row>
    <row r="551" spans="2:5" ht="31.5">
      <c r="B551" s="50" t="s">
        <v>800</v>
      </c>
      <c r="C551" s="80"/>
      <c r="D551" s="80">
        <v>0</v>
      </c>
      <c r="E551" s="80"/>
    </row>
    <row r="552" spans="2:5" ht="47.25">
      <c r="B552" s="50" t="s">
        <v>801</v>
      </c>
      <c r="C552" s="80"/>
      <c r="D552" s="80">
        <v>0</v>
      </c>
      <c r="E552" s="80"/>
    </row>
    <row r="553" spans="2:5" ht="15.75">
      <c r="B553" s="50" t="s">
        <v>802</v>
      </c>
      <c r="C553" s="80"/>
      <c r="D553" s="80">
        <v>0</v>
      </c>
      <c r="E553" s="80"/>
    </row>
    <row r="554" spans="2:5" ht="31.5">
      <c r="B554" s="50" t="s">
        <v>803</v>
      </c>
      <c r="C554" s="80"/>
      <c r="D554" s="80"/>
      <c r="E554" s="80"/>
    </row>
    <row r="555" spans="2:5" ht="31.5">
      <c r="B555" s="50" t="s">
        <v>804</v>
      </c>
      <c r="C555" s="80"/>
      <c r="D555" s="80"/>
      <c r="E555" s="80"/>
    </row>
    <row r="556" spans="2:5" ht="15.75">
      <c r="B556" s="656" t="s">
        <v>805</v>
      </c>
      <c r="C556" s="80"/>
      <c r="D556" s="80"/>
      <c r="E556" s="80"/>
    </row>
    <row r="557" spans="2:5" ht="15.75">
      <c r="B557" s="50" t="s">
        <v>806</v>
      </c>
      <c r="C557" s="80"/>
      <c r="D557" s="80"/>
      <c r="E557" s="80"/>
    </row>
    <row r="558" spans="2:5" ht="31.5">
      <c r="B558" s="50" t="s">
        <v>807</v>
      </c>
      <c r="C558" s="80"/>
      <c r="D558" s="80"/>
      <c r="E558" s="80"/>
    </row>
    <row r="559" spans="2:5" ht="31.5">
      <c r="B559" s="50" t="s">
        <v>808</v>
      </c>
      <c r="C559" s="80"/>
      <c r="D559" s="80"/>
      <c r="E559" s="80"/>
    </row>
    <row r="560" spans="2:5" ht="15.75">
      <c r="B560" s="50" t="s">
        <v>809</v>
      </c>
      <c r="C560" s="51"/>
      <c r="D560" s="25">
        <v>0</v>
      </c>
      <c r="E560" s="25"/>
    </row>
    <row r="561" spans="2:5" ht="15.75">
      <c r="B561" s="50" t="s">
        <v>810</v>
      </c>
      <c r="C561" s="51"/>
      <c r="D561" s="25">
        <v>0</v>
      </c>
      <c r="E561" s="25"/>
    </row>
    <row r="562" spans="2:5" ht="15.75">
      <c r="B562" s="50" t="s">
        <v>811</v>
      </c>
      <c r="C562" s="51"/>
      <c r="D562" s="25">
        <v>0</v>
      </c>
      <c r="E562" s="25"/>
    </row>
    <row r="563" spans="2:5" ht="15.75">
      <c r="B563" s="50" t="s">
        <v>812</v>
      </c>
      <c r="C563" s="51"/>
      <c r="D563" s="25">
        <v>0</v>
      </c>
      <c r="E563" s="25"/>
    </row>
    <row r="564" spans="2:5" ht="15.75">
      <c r="B564" s="74" t="s">
        <v>813</v>
      </c>
      <c r="C564" s="52"/>
      <c r="D564" s="53">
        <v>0</v>
      </c>
      <c r="E564" s="54"/>
    </row>
    <row r="565" spans="2:5" ht="15.75">
      <c r="B565" s="74" t="s">
        <v>814</v>
      </c>
      <c r="C565" s="52"/>
      <c r="D565" s="53">
        <v>0</v>
      </c>
      <c r="E565" s="54"/>
    </row>
    <row r="566" spans="2:5" ht="15.75">
      <c r="B566" s="74" t="s">
        <v>815</v>
      </c>
      <c r="C566" s="52"/>
      <c r="D566" s="55"/>
      <c r="E566" s="54"/>
    </row>
    <row r="567" spans="2:5" ht="15.75">
      <c r="B567" s="74" t="s">
        <v>816</v>
      </c>
      <c r="C567" s="52"/>
      <c r="D567" s="53"/>
      <c r="E567" s="54"/>
    </row>
    <row r="568" spans="2:5" ht="15.75">
      <c r="B568" s="74" t="s">
        <v>817</v>
      </c>
      <c r="C568" s="52"/>
      <c r="D568" s="55"/>
      <c r="E568" s="54"/>
    </row>
    <row r="569" spans="2:5" ht="31.5">
      <c r="B569" s="657" t="s">
        <v>818</v>
      </c>
      <c r="C569" s="52"/>
      <c r="D569" s="55"/>
      <c r="E569" s="54"/>
    </row>
    <row r="570" spans="2:5" ht="47.25">
      <c r="B570" s="74" t="s">
        <v>819</v>
      </c>
      <c r="C570" s="52"/>
      <c r="D570" s="55"/>
      <c r="E570" s="54"/>
    </row>
    <row r="571" spans="2:5" ht="15.75">
      <c r="B571" s="74" t="s">
        <v>820</v>
      </c>
      <c r="C571" s="52"/>
      <c r="D571" s="55"/>
      <c r="E571" s="54"/>
    </row>
    <row r="572" spans="2:5" ht="31.5">
      <c r="B572" s="74" t="s">
        <v>821</v>
      </c>
      <c r="C572" s="52"/>
      <c r="D572" s="55"/>
      <c r="E572" s="54"/>
    </row>
    <row r="573" spans="2:5" ht="31.5">
      <c r="B573" s="74" t="s">
        <v>822</v>
      </c>
      <c r="C573" s="52"/>
      <c r="D573" s="55"/>
      <c r="E573" s="54"/>
    </row>
    <row r="574" spans="2:5" ht="31.5">
      <c r="B574" s="74" t="s">
        <v>823</v>
      </c>
      <c r="C574" s="52"/>
      <c r="D574" s="55"/>
      <c r="E574" s="54"/>
    </row>
    <row r="575" spans="2:5" ht="31.5">
      <c r="B575" s="74" t="s">
        <v>824</v>
      </c>
      <c r="C575" s="52"/>
      <c r="D575" s="55"/>
      <c r="E575" s="54"/>
    </row>
    <row r="576" spans="2:5" ht="31.5">
      <c r="B576" s="74" t="s">
        <v>825</v>
      </c>
      <c r="C576" s="52"/>
      <c r="D576" s="53"/>
      <c r="E576" s="54"/>
    </row>
    <row r="577" spans="1:5" ht="31.5">
      <c r="B577" s="658" t="s">
        <v>808</v>
      </c>
    </row>
    <row r="578" spans="1:5" ht="15.75">
      <c r="B578" s="659" t="s">
        <v>826</v>
      </c>
    </row>
    <row r="579" spans="1:5" ht="15.75">
      <c r="B579" s="659" t="s">
        <v>827</v>
      </c>
    </row>
    <row r="580" spans="1:5" ht="15.75">
      <c r="B580" s="659" t="s">
        <v>828</v>
      </c>
    </row>
    <row r="581" spans="1:5" ht="15.75">
      <c r="B581" s="27" t="s">
        <v>829</v>
      </c>
    </row>
    <row r="582" spans="1:5" ht="24">
      <c r="B582" s="44" t="s">
        <v>709</v>
      </c>
    </row>
    <row r="583" spans="1:5">
      <c r="B583" s="44"/>
      <c r="D583" s="104">
        <v>0</v>
      </c>
    </row>
    <row r="584" spans="1:5" ht="31.5">
      <c r="A584" s="45" t="s">
        <v>830</v>
      </c>
      <c r="B584" s="46" t="s">
        <v>831</v>
      </c>
      <c r="C584" s="43">
        <v>1</v>
      </c>
      <c r="D584" s="680"/>
      <c r="E584" s="48">
        <f>+D584*C584</f>
        <v>0</v>
      </c>
    </row>
    <row r="585" spans="1:5" ht="15.75">
      <c r="A585" s="45"/>
      <c r="B585" s="260" t="s">
        <v>1606</v>
      </c>
      <c r="C585" s="43"/>
      <c r="D585" s="47">
        <v>0</v>
      </c>
      <c r="E585" s="48"/>
    </row>
    <row r="586" spans="1:5" ht="15.75">
      <c r="B586" s="660" t="s">
        <v>832</v>
      </c>
      <c r="D586" s="104">
        <v>0</v>
      </c>
    </row>
    <row r="587" spans="1:5" ht="15.75">
      <c r="B587" s="660" t="s">
        <v>833</v>
      </c>
      <c r="D587" s="104">
        <v>0</v>
      </c>
    </row>
    <row r="588" spans="1:5">
      <c r="B588" s="44"/>
      <c r="D588" s="104">
        <v>0</v>
      </c>
    </row>
    <row r="589" spans="1:5" ht="15.75">
      <c r="A589" s="56" t="s">
        <v>834</v>
      </c>
      <c r="B589" s="38" t="s">
        <v>835</v>
      </c>
      <c r="C589" s="3">
        <v>1</v>
      </c>
      <c r="D589" s="680"/>
      <c r="E589" s="48">
        <f>+D589*C589</f>
        <v>0</v>
      </c>
    </row>
    <row r="590" spans="1:5" ht="15.75">
      <c r="A590" s="1"/>
      <c r="B590" s="84" t="s">
        <v>836</v>
      </c>
      <c r="C590" s="3"/>
      <c r="D590" s="25">
        <v>0</v>
      </c>
      <c r="E590" s="25"/>
    </row>
    <row r="591" spans="1:5" ht="15.75">
      <c r="A591" s="1"/>
      <c r="B591" s="84" t="s">
        <v>837</v>
      </c>
      <c r="C591" s="3"/>
      <c r="D591" s="25">
        <v>0</v>
      </c>
      <c r="E591" s="25"/>
    </row>
    <row r="592" spans="1:5" ht="15.75">
      <c r="A592" s="1"/>
      <c r="B592" s="661" t="s">
        <v>838</v>
      </c>
      <c r="C592" s="3"/>
      <c r="D592" s="25">
        <v>0</v>
      </c>
      <c r="E592" s="25"/>
    </row>
    <row r="593" spans="1:5" ht="15.75">
      <c r="A593" s="1"/>
      <c r="B593" s="662" t="s">
        <v>839</v>
      </c>
      <c r="C593" s="3"/>
      <c r="D593" s="25">
        <v>0</v>
      </c>
      <c r="E593" s="25"/>
    </row>
    <row r="594" spans="1:5">
      <c r="B594" s="114"/>
      <c r="D594" s="104">
        <v>0</v>
      </c>
    </row>
    <row r="595" spans="1:5" ht="15.75">
      <c r="A595" s="45" t="s">
        <v>840</v>
      </c>
      <c r="B595" s="46" t="s">
        <v>841</v>
      </c>
      <c r="C595" s="51">
        <v>1</v>
      </c>
      <c r="D595" s="680"/>
      <c r="E595" s="48">
        <f>+D595*C595</f>
        <v>0</v>
      </c>
    </row>
    <row r="596" spans="1:5" ht="15.75">
      <c r="A596" s="45"/>
      <c r="B596" s="260" t="s">
        <v>1606</v>
      </c>
      <c r="C596" s="51"/>
      <c r="D596" s="57">
        <v>0</v>
      </c>
      <c r="E596" s="25"/>
    </row>
    <row r="597" spans="1:5" ht="15.75">
      <c r="A597" s="45"/>
      <c r="B597" s="38" t="s">
        <v>630</v>
      </c>
      <c r="C597" s="51"/>
      <c r="D597" s="57">
        <v>0</v>
      </c>
      <c r="E597" s="25"/>
    </row>
    <row r="598" spans="1:5" ht="110.25">
      <c r="A598" s="45"/>
      <c r="B598" s="38" t="s">
        <v>631</v>
      </c>
      <c r="C598" s="51"/>
      <c r="D598" s="57">
        <v>0</v>
      </c>
      <c r="E598" s="25"/>
    </row>
    <row r="599" spans="1:5" ht="94.5">
      <c r="A599" s="45"/>
      <c r="B599" s="38" t="s">
        <v>632</v>
      </c>
      <c r="C599" s="51"/>
      <c r="D599" s="57">
        <v>0</v>
      </c>
      <c r="E599" s="25"/>
    </row>
    <row r="600" spans="1:5" ht="15.75">
      <c r="A600" s="45"/>
      <c r="B600" s="38" t="s">
        <v>842</v>
      </c>
      <c r="C600" s="51"/>
      <c r="D600" s="57">
        <v>0</v>
      </c>
      <c r="E600" s="25"/>
    </row>
    <row r="601" spans="1:5" ht="15.75">
      <c r="A601" s="45"/>
      <c r="B601" s="50" t="s">
        <v>843</v>
      </c>
      <c r="C601" s="51"/>
      <c r="D601" s="57">
        <v>0</v>
      </c>
      <c r="E601" s="25"/>
    </row>
    <row r="602" spans="1:5" ht="47.25">
      <c r="A602" s="45"/>
      <c r="B602" s="38" t="s">
        <v>635</v>
      </c>
      <c r="C602" s="51"/>
      <c r="D602" s="57">
        <v>0</v>
      </c>
      <c r="E602" s="25"/>
    </row>
    <row r="603" spans="1:5" ht="31.5">
      <c r="A603" s="45"/>
      <c r="B603" s="38" t="s">
        <v>844</v>
      </c>
      <c r="C603" s="51"/>
      <c r="D603" s="57">
        <v>0</v>
      </c>
      <c r="E603" s="25"/>
    </row>
    <row r="604" spans="1:5" ht="47.25">
      <c r="A604" s="45"/>
      <c r="B604" s="38" t="s">
        <v>845</v>
      </c>
      <c r="C604" s="51"/>
      <c r="D604" s="57">
        <v>0</v>
      </c>
      <c r="E604" s="25"/>
    </row>
    <row r="605" spans="1:5" ht="15.75">
      <c r="A605" s="45"/>
      <c r="B605" s="38" t="s">
        <v>846</v>
      </c>
      <c r="C605" s="51"/>
      <c r="D605" s="57">
        <v>0</v>
      </c>
      <c r="E605" s="25"/>
    </row>
    <row r="606" spans="1:5">
      <c r="B606" s="114"/>
      <c r="D606" s="104">
        <v>0</v>
      </c>
    </row>
    <row r="607" spans="1:5" ht="15.75">
      <c r="A607" s="45" t="s">
        <v>847</v>
      </c>
      <c r="B607" s="46" t="s">
        <v>848</v>
      </c>
      <c r="C607" s="43">
        <v>1</v>
      </c>
      <c r="D607" s="680"/>
      <c r="E607" s="48">
        <f>+D607*C607</f>
        <v>0</v>
      </c>
    </row>
    <row r="608" spans="1:5" ht="15.75">
      <c r="A608" s="45"/>
      <c r="B608" s="260" t="s">
        <v>1606</v>
      </c>
      <c r="C608" s="43"/>
      <c r="D608" s="47">
        <v>0</v>
      </c>
      <c r="E608" s="48"/>
    </row>
    <row r="609" spans="1:5" ht="31.5">
      <c r="A609" s="39"/>
      <c r="B609" s="663" t="s">
        <v>849</v>
      </c>
      <c r="C609" s="43"/>
      <c r="D609" s="47">
        <v>0</v>
      </c>
      <c r="E609" s="48"/>
    </row>
    <row r="610" spans="1:5" ht="31.5">
      <c r="A610" s="39"/>
      <c r="B610" s="663" t="s">
        <v>850</v>
      </c>
      <c r="C610" s="43"/>
      <c r="D610" s="47">
        <v>0</v>
      </c>
      <c r="E610" s="48"/>
    </row>
    <row r="611" spans="1:5" ht="31.5">
      <c r="A611" s="39"/>
      <c r="B611" s="663" t="s">
        <v>851</v>
      </c>
      <c r="C611" s="43"/>
      <c r="D611" s="47">
        <v>0</v>
      </c>
      <c r="E611" s="48"/>
    </row>
    <row r="612" spans="1:5" ht="15.75">
      <c r="A612" s="39"/>
      <c r="B612" s="663" t="s">
        <v>852</v>
      </c>
      <c r="C612" s="43"/>
      <c r="D612" s="47">
        <v>0</v>
      </c>
      <c r="E612" s="48"/>
    </row>
    <row r="613" spans="1:5" ht="15.75">
      <c r="A613" s="39"/>
      <c r="B613" s="663" t="s">
        <v>853</v>
      </c>
      <c r="C613" s="43"/>
      <c r="D613" s="47">
        <v>0</v>
      </c>
      <c r="E613" s="48"/>
    </row>
    <row r="614" spans="1:5" ht="15.75">
      <c r="A614" s="39"/>
      <c r="B614" s="663" t="s">
        <v>854</v>
      </c>
      <c r="C614" s="43"/>
      <c r="D614" s="47">
        <v>0</v>
      </c>
      <c r="E614" s="48"/>
    </row>
    <row r="615" spans="1:5" ht="15.75">
      <c r="A615" s="39"/>
      <c r="B615" s="663" t="s">
        <v>855</v>
      </c>
      <c r="C615" s="43"/>
      <c r="D615" s="47">
        <v>0</v>
      </c>
      <c r="E615" s="48"/>
    </row>
    <row r="616" spans="1:5" ht="15.75">
      <c r="A616" s="39"/>
      <c r="B616" s="663" t="s">
        <v>856</v>
      </c>
      <c r="C616" s="43"/>
      <c r="D616" s="47">
        <v>0</v>
      </c>
      <c r="E616" s="48"/>
    </row>
    <row r="617" spans="1:5" ht="15.75">
      <c r="A617" s="39"/>
      <c r="B617" s="664" t="s">
        <v>857</v>
      </c>
      <c r="C617" s="43"/>
      <c r="D617" s="47">
        <v>0</v>
      </c>
      <c r="E617" s="48"/>
    </row>
    <row r="618" spans="1:5" ht="15.75">
      <c r="A618" s="39"/>
      <c r="B618" s="663" t="s">
        <v>858</v>
      </c>
      <c r="C618" s="43"/>
      <c r="D618" s="47">
        <v>0</v>
      </c>
      <c r="E618" s="48"/>
    </row>
    <row r="619" spans="1:5" ht="15.75">
      <c r="A619" s="39"/>
      <c r="B619" s="650" t="s">
        <v>859</v>
      </c>
      <c r="C619" s="43"/>
      <c r="D619" s="47">
        <v>0</v>
      </c>
      <c r="E619" s="48"/>
    </row>
    <row r="620" spans="1:5">
      <c r="B620" s="114"/>
      <c r="D620" s="104">
        <v>0</v>
      </c>
    </row>
    <row r="621" spans="1:5" ht="31.5">
      <c r="A621" s="45" t="s">
        <v>860</v>
      </c>
      <c r="B621" s="650" t="s">
        <v>861</v>
      </c>
      <c r="C621" s="43">
        <v>1</v>
      </c>
      <c r="D621" s="680"/>
      <c r="E621" s="48">
        <f>+D621*C621</f>
        <v>0</v>
      </c>
    </row>
    <row r="622" spans="1:5" ht="15.75">
      <c r="A622" s="45"/>
      <c r="B622" s="260" t="s">
        <v>1606</v>
      </c>
      <c r="C622" s="43"/>
      <c r="D622" s="47">
        <v>0</v>
      </c>
      <c r="E622" s="48"/>
    </row>
    <row r="623" spans="1:5" ht="15.75">
      <c r="B623" s="650" t="s">
        <v>862</v>
      </c>
      <c r="D623" s="104">
        <v>0</v>
      </c>
    </row>
    <row r="624" spans="1:5" ht="15.75">
      <c r="B624" s="650" t="s">
        <v>863</v>
      </c>
      <c r="D624" s="104">
        <v>0</v>
      </c>
    </row>
    <row r="625" spans="2:4" ht="15.75">
      <c r="B625" s="650" t="s">
        <v>864</v>
      </c>
      <c r="D625" s="104">
        <v>0</v>
      </c>
    </row>
    <row r="626" spans="2:4" ht="15.75">
      <c r="B626" s="650" t="s">
        <v>865</v>
      </c>
      <c r="D626" s="104">
        <v>0</v>
      </c>
    </row>
    <row r="627" spans="2:4" ht="18">
      <c r="B627" s="651" t="s">
        <v>1610</v>
      </c>
      <c r="D627" s="104">
        <v>0</v>
      </c>
    </row>
    <row r="628" spans="2:4" ht="18">
      <c r="B628" s="650" t="s">
        <v>1611</v>
      </c>
      <c r="D628" s="104">
        <v>0</v>
      </c>
    </row>
    <row r="629" spans="2:4" ht="33.75">
      <c r="B629" s="650" t="s">
        <v>1612</v>
      </c>
      <c r="D629" s="104">
        <v>0</v>
      </c>
    </row>
    <row r="630" spans="2:4" ht="18">
      <c r="B630" s="651" t="s">
        <v>1613</v>
      </c>
      <c r="D630" s="104">
        <v>0</v>
      </c>
    </row>
    <row r="631" spans="2:4" ht="15.75">
      <c r="B631" s="650" t="s">
        <v>866</v>
      </c>
      <c r="D631" s="104">
        <v>0</v>
      </c>
    </row>
    <row r="632" spans="2:4" ht="15.75">
      <c r="B632" s="658" t="s">
        <v>867</v>
      </c>
      <c r="D632" s="104">
        <v>0</v>
      </c>
    </row>
    <row r="633" spans="2:4" ht="15.75">
      <c r="B633" s="658" t="s">
        <v>868</v>
      </c>
      <c r="D633" s="104">
        <v>0</v>
      </c>
    </row>
    <row r="634" spans="2:4" ht="31.5">
      <c r="B634" s="658" t="s">
        <v>869</v>
      </c>
      <c r="D634" s="104">
        <v>0</v>
      </c>
    </row>
    <row r="635" spans="2:4" ht="31.5">
      <c r="B635" s="658" t="s">
        <v>870</v>
      </c>
      <c r="D635" s="104">
        <v>0</v>
      </c>
    </row>
    <row r="636" spans="2:4" ht="15.75">
      <c r="B636" s="658" t="s">
        <v>871</v>
      </c>
      <c r="D636" s="104">
        <v>0</v>
      </c>
    </row>
    <row r="637" spans="2:4" ht="15.75">
      <c r="B637" s="658" t="s">
        <v>872</v>
      </c>
      <c r="D637" s="104">
        <v>0</v>
      </c>
    </row>
    <row r="638" spans="2:4" ht="30" customHeight="1">
      <c r="B638" s="658" t="s">
        <v>873</v>
      </c>
      <c r="D638" s="104">
        <v>0</v>
      </c>
    </row>
    <row r="639" spans="2:4" ht="30" customHeight="1">
      <c r="B639" s="658" t="s">
        <v>874</v>
      </c>
      <c r="D639" s="104">
        <v>0</v>
      </c>
    </row>
    <row r="640" spans="2:4" ht="15.75">
      <c r="B640" s="658" t="s">
        <v>875</v>
      </c>
      <c r="D640" s="104">
        <v>0</v>
      </c>
    </row>
    <row r="641" spans="1:6" ht="15.75">
      <c r="B641" s="658" t="s">
        <v>876</v>
      </c>
      <c r="D641" s="104">
        <v>0</v>
      </c>
    </row>
    <row r="642" spans="1:6" ht="15.75">
      <c r="B642" s="658" t="s">
        <v>877</v>
      </c>
      <c r="D642" s="104">
        <v>0</v>
      </c>
    </row>
    <row r="643" spans="1:6" ht="15.75">
      <c r="B643" s="658" t="s">
        <v>878</v>
      </c>
      <c r="D643" s="104">
        <v>0</v>
      </c>
    </row>
    <row r="644" spans="1:6" ht="15.75">
      <c r="B644" s="658" t="s">
        <v>879</v>
      </c>
      <c r="D644" s="104">
        <v>0</v>
      </c>
    </row>
    <row r="645" spans="1:6" ht="15.75">
      <c r="B645" s="658" t="s">
        <v>880</v>
      </c>
      <c r="D645" s="104">
        <v>0</v>
      </c>
    </row>
    <row r="646" spans="1:6" ht="31.5">
      <c r="B646" s="658" t="s">
        <v>881</v>
      </c>
      <c r="D646" s="104">
        <v>0</v>
      </c>
    </row>
    <row r="647" spans="1:6" ht="15.75">
      <c r="B647" s="658" t="s">
        <v>882</v>
      </c>
      <c r="D647" s="104">
        <v>0</v>
      </c>
    </row>
    <row r="648" spans="1:6" ht="31.5">
      <c r="B648" s="658" t="s">
        <v>883</v>
      </c>
      <c r="D648" s="104">
        <v>0</v>
      </c>
    </row>
    <row r="649" spans="1:6" ht="15.75">
      <c r="B649" s="27" t="s">
        <v>884</v>
      </c>
      <c r="D649" s="104">
        <v>0</v>
      </c>
    </row>
    <row r="650" spans="1:6" ht="24">
      <c r="B650" s="44" t="s">
        <v>709</v>
      </c>
      <c r="D650" s="104">
        <v>0</v>
      </c>
    </row>
    <row r="651" spans="1:6">
      <c r="B651" s="114"/>
      <c r="D651" s="104">
        <v>0</v>
      </c>
    </row>
    <row r="652" spans="1:6" s="13" customFormat="1" ht="22.15" customHeight="1" thickBot="1">
      <c r="A652" s="674" t="s">
        <v>257</v>
      </c>
      <c r="B652" s="675" t="s">
        <v>885</v>
      </c>
      <c r="C652" s="676"/>
      <c r="D652" s="677">
        <v>0</v>
      </c>
      <c r="E652" s="677"/>
      <c r="F652" s="762"/>
    </row>
    <row r="653" spans="1:6" ht="13.5" thickTop="1">
      <c r="B653" s="114"/>
      <c r="D653" s="104">
        <v>0</v>
      </c>
    </row>
    <row r="654" spans="1:6" s="25" customFormat="1" ht="15.75">
      <c r="A654" s="39" t="s">
        <v>886</v>
      </c>
      <c r="B654" s="46" t="s">
        <v>887</v>
      </c>
      <c r="C654" s="43">
        <v>1</v>
      </c>
      <c r="D654" s="680"/>
      <c r="E654" s="48">
        <f>+D654*C654</f>
        <v>0</v>
      </c>
      <c r="F654" s="27"/>
    </row>
    <row r="655" spans="1:6" s="25" customFormat="1" ht="15.75">
      <c r="A655" s="1"/>
      <c r="B655" s="260" t="s">
        <v>1606</v>
      </c>
      <c r="C655" s="3"/>
      <c r="D655" s="25">
        <v>0</v>
      </c>
      <c r="F655" s="27"/>
    </row>
    <row r="656" spans="1:6" ht="15.75">
      <c r="B656" s="38" t="s">
        <v>630</v>
      </c>
      <c r="D656" s="104">
        <v>0</v>
      </c>
    </row>
    <row r="657" spans="2:4" ht="110.25">
      <c r="B657" s="38" t="s">
        <v>631</v>
      </c>
      <c r="D657" s="104">
        <v>0</v>
      </c>
    </row>
    <row r="658" spans="2:4" ht="94.5">
      <c r="B658" s="38" t="s">
        <v>632</v>
      </c>
      <c r="D658" s="104">
        <v>0</v>
      </c>
    </row>
    <row r="659" spans="2:4" ht="47.25">
      <c r="B659" s="38" t="s">
        <v>888</v>
      </c>
      <c r="D659" s="104">
        <v>0</v>
      </c>
    </row>
    <row r="660" spans="2:4" ht="31.5">
      <c r="B660" s="50" t="s">
        <v>889</v>
      </c>
      <c r="D660" s="104">
        <v>0</v>
      </c>
    </row>
    <row r="661" spans="2:4" ht="15.75">
      <c r="B661" s="50" t="s">
        <v>890</v>
      </c>
      <c r="D661" s="104">
        <v>0</v>
      </c>
    </row>
    <row r="662" spans="2:4" ht="15.75">
      <c r="B662" s="38" t="s">
        <v>634</v>
      </c>
      <c r="D662" s="104">
        <v>0</v>
      </c>
    </row>
    <row r="663" spans="2:4" ht="47.25">
      <c r="B663" s="38" t="s">
        <v>635</v>
      </c>
      <c r="D663" s="104">
        <v>0</v>
      </c>
    </row>
    <row r="664" spans="2:4" ht="15.75">
      <c r="B664" s="38" t="s">
        <v>636</v>
      </c>
      <c r="D664" s="104">
        <v>0</v>
      </c>
    </row>
    <row r="665" spans="2:4" ht="31.5">
      <c r="B665" s="38" t="s">
        <v>891</v>
      </c>
      <c r="D665" s="104">
        <v>0</v>
      </c>
    </row>
    <row r="666" spans="2:4" ht="15.75">
      <c r="B666" s="38" t="s">
        <v>892</v>
      </c>
      <c r="D666" s="104">
        <v>0</v>
      </c>
    </row>
    <row r="667" spans="2:4" ht="15.75">
      <c r="B667" s="38" t="s">
        <v>893</v>
      </c>
      <c r="D667" s="104">
        <v>0</v>
      </c>
    </row>
    <row r="668" spans="2:4" ht="31.5">
      <c r="B668" s="38" t="s">
        <v>894</v>
      </c>
      <c r="D668" s="104">
        <v>0</v>
      </c>
    </row>
    <row r="669" spans="2:4" ht="31.5">
      <c r="B669" s="38" t="s">
        <v>895</v>
      </c>
      <c r="D669" s="104">
        <v>0</v>
      </c>
    </row>
    <row r="670" spans="2:4" ht="47.25">
      <c r="B670" s="38" t="s">
        <v>641</v>
      </c>
      <c r="D670" s="104">
        <v>0</v>
      </c>
    </row>
    <row r="671" spans="2:4" ht="15.75">
      <c r="B671" s="38" t="s">
        <v>896</v>
      </c>
      <c r="D671" s="104">
        <v>0</v>
      </c>
    </row>
    <row r="672" spans="2:4" ht="15.75">
      <c r="B672" s="70" t="s">
        <v>643</v>
      </c>
      <c r="D672" s="104">
        <v>0</v>
      </c>
    </row>
    <row r="673" spans="1:6" ht="15.75">
      <c r="B673" s="108" t="s">
        <v>627</v>
      </c>
      <c r="D673" s="104">
        <v>0</v>
      </c>
    </row>
    <row r="674" spans="1:6">
      <c r="B674" s="44"/>
      <c r="D674" s="104">
        <v>0</v>
      </c>
    </row>
    <row r="675" spans="1:6" s="59" customFormat="1" ht="15.75">
      <c r="A675" s="45" t="s">
        <v>897</v>
      </c>
      <c r="B675" s="58" t="s">
        <v>898</v>
      </c>
      <c r="C675" s="43">
        <v>1</v>
      </c>
      <c r="D675" s="680"/>
      <c r="E675" s="48">
        <f>+D675*C675</f>
        <v>0</v>
      </c>
      <c r="F675" s="763"/>
    </row>
    <row r="676" spans="1:6" s="60" customFormat="1" ht="15.75">
      <c r="A676" s="45"/>
      <c r="B676" s="260" t="s">
        <v>1606</v>
      </c>
      <c r="C676" s="3"/>
      <c r="F676" s="759"/>
    </row>
    <row r="677" spans="1:6" s="60" customFormat="1" ht="15.75">
      <c r="A677" s="61"/>
      <c r="B677" s="38" t="s">
        <v>646</v>
      </c>
      <c r="C677" s="62"/>
      <c r="D677" s="60">
        <v>0</v>
      </c>
      <c r="F677" s="759"/>
    </row>
    <row r="678" spans="1:6" s="60" customFormat="1" ht="15.75">
      <c r="A678" s="61"/>
      <c r="B678" s="38" t="s">
        <v>899</v>
      </c>
      <c r="C678" s="62"/>
      <c r="D678" s="60">
        <v>0</v>
      </c>
      <c r="F678" s="759"/>
    </row>
    <row r="679" spans="1:6">
      <c r="B679" s="114"/>
      <c r="D679" s="104">
        <v>0</v>
      </c>
    </row>
    <row r="680" spans="1:6" ht="15.75">
      <c r="A680" s="1" t="s">
        <v>900</v>
      </c>
      <c r="B680" s="31" t="s">
        <v>649</v>
      </c>
      <c r="C680" s="72">
        <v>1</v>
      </c>
      <c r="D680" s="680"/>
      <c r="E680" s="48">
        <f>+D680*C680</f>
        <v>0</v>
      </c>
    </row>
    <row r="681" spans="1:6" ht="15.75">
      <c r="A681" s="1"/>
      <c r="B681" s="260" t="s">
        <v>1606</v>
      </c>
      <c r="C681" s="88"/>
      <c r="D681" s="60">
        <v>0</v>
      </c>
      <c r="E681" s="60"/>
    </row>
    <row r="682" spans="1:6" s="33" customFormat="1" ht="47.25">
      <c r="A682" s="73"/>
      <c r="B682" s="31" t="s">
        <v>1946</v>
      </c>
      <c r="C682" s="4"/>
      <c r="D682" s="33">
        <v>0</v>
      </c>
      <c r="F682" s="648"/>
    </row>
    <row r="683" spans="1:6" s="33" customFormat="1" ht="15.75">
      <c r="A683" s="73"/>
      <c r="B683" s="38" t="s">
        <v>650</v>
      </c>
      <c r="C683" s="4"/>
      <c r="D683" s="33">
        <v>0</v>
      </c>
      <c r="F683" s="648"/>
    </row>
    <row r="684" spans="1:6">
      <c r="B684" s="114"/>
      <c r="D684" s="104">
        <v>0</v>
      </c>
    </row>
    <row r="685" spans="1:6" s="59" customFormat="1" ht="15.75">
      <c r="A685" s="45" t="s">
        <v>901</v>
      </c>
      <c r="B685" s="38" t="s">
        <v>902</v>
      </c>
      <c r="C685" s="43">
        <v>1</v>
      </c>
      <c r="D685" s="680"/>
      <c r="E685" s="48">
        <f>+D685*C685</f>
        <v>0</v>
      </c>
      <c r="F685" s="763"/>
    </row>
    <row r="686" spans="1:6" s="60" customFormat="1" ht="15.75">
      <c r="A686" s="45"/>
      <c r="B686" s="260" t="s">
        <v>1606</v>
      </c>
      <c r="C686" s="3"/>
      <c r="D686" s="60">
        <v>0</v>
      </c>
      <c r="F686" s="759"/>
    </row>
    <row r="687" spans="1:6" ht="15.75">
      <c r="B687" s="38" t="s">
        <v>903</v>
      </c>
      <c r="D687" s="104">
        <v>0</v>
      </c>
    </row>
    <row r="688" spans="1:6" ht="78.75">
      <c r="B688" s="38" t="s">
        <v>904</v>
      </c>
      <c r="D688" s="104">
        <v>0</v>
      </c>
    </row>
    <row r="689" spans="1:6" ht="15.75">
      <c r="B689" s="38" t="s">
        <v>905</v>
      </c>
      <c r="D689" s="104">
        <v>0</v>
      </c>
    </row>
    <row r="690" spans="1:6">
      <c r="B690" s="114"/>
      <c r="D690" s="104">
        <v>0</v>
      </c>
    </row>
    <row r="691" spans="1:6" s="13" customFormat="1" ht="22.15" customHeight="1" thickBot="1">
      <c r="A691" s="674" t="s">
        <v>906</v>
      </c>
      <c r="B691" s="675" t="s">
        <v>907</v>
      </c>
      <c r="C691" s="676"/>
      <c r="D691" s="677">
        <v>0</v>
      </c>
      <c r="E691" s="677"/>
      <c r="F691" s="762"/>
    </row>
    <row r="692" spans="1:6" ht="13.5" thickTop="1">
      <c r="B692" s="114"/>
      <c r="D692" s="104">
        <v>0</v>
      </c>
    </row>
    <row r="693" spans="1:6" s="25" customFormat="1" ht="31.5">
      <c r="A693" s="39" t="s">
        <v>908</v>
      </c>
      <c r="B693" s="46" t="s">
        <v>909</v>
      </c>
      <c r="C693" s="43">
        <v>1</v>
      </c>
      <c r="D693" s="680"/>
      <c r="E693" s="48">
        <f>+D693*C693</f>
        <v>0</v>
      </c>
      <c r="F693" s="27"/>
    </row>
    <row r="694" spans="1:6" s="25" customFormat="1" ht="15.75">
      <c r="A694" s="1"/>
      <c r="B694" s="260" t="s">
        <v>1606</v>
      </c>
      <c r="C694" s="3"/>
      <c r="D694" s="25">
        <v>0</v>
      </c>
      <c r="F694" s="27"/>
    </row>
    <row r="695" spans="1:6" ht="15.75">
      <c r="B695" s="38" t="s">
        <v>630</v>
      </c>
      <c r="D695" s="104">
        <v>0</v>
      </c>
    </row>
    <row r="696" spans="1:6" ht="110.25">
      <c r="B696" s="38" t="s">
        <v>631</v>
      </c>
      <c r="D696" s="104">
        <v>0</v>
      </c>
    </row>
    <row r="697" spans="1:6" ht="94.5">
      <c r="B697" s="38" t="s">
        <v>632</v>
      </c>
      <c r="D697" s="104">
        <v>0</v>
      </c>
    </row>
    <row r="698" spans="1:6" ht="47.25">
      <c r="B698" s="38" t="s">
        <v>910</v>
      </c>
      <c r="D698" s="104">
        <v>0</v>
      </c>
    </row>
    <row r="699" spans="1:6" ht="31.5">
      <c r="B699" s="50" t="s">
        <v>889</v>
      </c>
      <c r="D699" s="104">
        <v>0</v>
      </c>
    </row>
    <row r="700" spans="1:6" ht="15.75">
      <c r="B700" s="50" t="s">
        <v>890</v>
      </c>
      <c r="D700" s="104">
        <v>0</v>
      </c>
    </row>
    <row r="701" spans="1:6" ht="15.75">
      <c r="B701" s="38" t="s">
        <v>634</v>
      </c>
      <c r="D701" s="104">
        <v>0</v>
      </c>
    </row>
    <row r="702" spans="1:6" ht="47.25">
      <c r="B702" s="38" t="s">
        <v>635</v>
      </c>
      <c r="D702" s="104">
        <v>0</v>
      </c>
    </row>
    <row r="703" spans="1:6" ht="15.75">
      <c r="B703" s="38" t="s">
        <v>636</v>
      </c>
      <c r="D703" s="104">
        <v>0</v>
      </c>
    </row>
    <row r="704" spans="1:6" ht="15.75">
      <c r="B704" s="46" t="s">
        <v>911</v>
      </c>
      <c r="D704" s="104">
        <v>0</v>
      </c>
    </row>
    <row r="705" spans="1:6" ht="31.5">
      <c r="B705" s="46" t="s">
        <v>912</v>
      </c>
      <c r="D705" s="104">
        <v>0</v>
      </c>
    </row>
    <row r="706" spans="1:6" ht="31.5">
      <c r="B706" s="38" t="s">
        <v>891</v>
      </c>
      <c r="D706" s="104">
        <v>0</v>
      </c>
    </row>
    <row r="707" spans="1:6" ht="31.5">
      <c r="B707" s="38" t="s">
        <v>894</v>
      </c>
      <c r="D707" s="104">
        <v>0</v>
      </c>
    </row>
    <row r="708" spans="1:6" ht="31.5">
      <c r="B708" s="38" t="s">
        <v>895</v>
      </c>
      <c r="D708" s="104">
        <v>0</v>
      </c>
    </row>
    <row r="709" spans="1:6" ht="47.25">
      <c r="B709" s="38" t="s">
        <v>641</v>
      </c>
      <c r="D709" s="104">
        <v>0</v>
      </c>
    </row>
    <row r="710" spans="1:6" ht="15.75">
      <c r="B710" s="38" t="s">
        <v>913</v>
      </c>
      <c r="D710" s="104">
        <v>0</v>
      </c>
    </row>
    <row r="711" spans="1:6" ht="15.75">
      <c r="B711" s="70" t="s">
        <v>643</v>
      </c>
      <c r="D711" s="104">
        <v>0</v>
      </c>
    </row>
    <row r="712" spans="1:6" ht="15.75">
      <c r="B712" s="108" t="s">
        <v>627</v>
      </c>
      <c r="D712" s="104">
        <v>0</v>
      </c>
    </row>
    <row r="713" spans="1:6">
      <c r="B713" s="44"/>
      <c r="D713" s="104">
        <v>0</v>
      </c>
    </row>
    <row r="714" spans="1:6" s="59" customFormat="1" ht="15.75">
      <c r="A714" s="45" t="s">
        <v>914</v>
      </c>
      <c r="B714" s="58" t="s">
        <v>898</v>
      </c>
      <c r="C714" s="43">
        <v>1</v>
      </c>
      <c r="D714" s="680"/>
      <c r="E714" s="48">
        <f>+D714*C714</f>
        <v>0</v>
      </c>
      <c r="F714" s="763"/>
    </row>
    <row r="715" spans="1:6" s="60" customFormat="1" ht="15.75">
      <c r="A715" s="45"/>
      <c r="B715" s="260" t="s">
        <v>1606</v>
      </c>
      <c r="C715" s="3"/>
      <c r="D715" s="60">
        <v>0</v>
      </c>
      <c r="F715" s="759"/>
    </row>
    <row r="716" spans="1:6" s="60" customFormat="1" ht="15.75">
      <c r="A716" s="61"/>
      <c r="B716" s="38" t="s">
        <v>646</v>
      </c>
      <c r="C716" s="62"/>
      <c r="D716" s="60">
        <v>0</v>
      </c>
      <c r="F716" s="759"/>
    </row>
    <row r="717" spans="1:6" s="60" customFormat="1" ht="15.75">
      <c r="A717" s="61"/>
      <c r="B717" s="38" t="s">
        <v>899</v>
      </c>
      <c r="C717" s="62"/>
      <c r="D717" s="60">
        <v>0</v>
      </c>
      <c r="F717" s="759"/>
    </row>
    <row r="718" spans="1:6">
      <c r="B718" s="114"/>
      <c r="D718" s="104">
        <v>0</v>
      </c>
    </row>
    <row r="719" spans="1:6" ht="15.75">
      <c r="A719" s="45" t="s">
        <v>915</v>
      </c>
      <c r="B719" s="31" t="s">
        <v>916</v>
      </c>
      <c r="C719" s="43">
        <v>1</v>
      </c>
      <c r="D719" s="680"/>
      <c r="E719" s="48">
        <f>+D719*C719</f>
        <v>0</v>
      </c>
    </row>
    <row r="720" spans="1:6" ht="15.75">
      <c r="A720" s="45"/>
      <c r="B720" s="260" t="s">
        <v>1606</v>
      </c>
      <c r="C720" s="3"/>
      <c r="D720" s="60">
        <v>0</v>
      </c>
      <c r="E720" s="60"/>
    </row>
    <row r="721" spans="1:6" ht="31.5">
      <c r="B721" s="31" t="s">
        <v>917</v>
      </c>
      <c r="D721" s="104">
        <v>0</v>
      </c>
    </row>
    <row r="722" spans="1:6" ht="15.75">
      <c r="B722" s="31" t="s">
        <v>918</v>
      </c>
      <c r="D722" s="104">
        <v>0</v>
      </c>
    </row>
    <row r="723" spans="1:6" ht="15.75">
      <c r="B723" s="46" t="s">
        <v>919</v>
      </c>
      <c r="D723" s="104">
        <v>0</v>
      </c>
    </row>
    <row r="724" spans="1:6" ht="31.5">
      <c r="B724" s="31" t="s">
        <v>920</v>
      </c>
      <c r="D724" s="104">
        <v>0</v>
      </c>
    </row>
    <row r="725" spans="1:6" ht="15.75">
      <c r="B725" s="31" t="s">
        <v>921</v>
      </c>
      <c r="D725" s="104">
        <v>0</v>
      </c>
    </row>
    <row r="726" spans="1:6" ht="15.75">
      <c r="B726" s="46" t="s">
        <v>922</v>
      </c>
      <c r="D726" s="104">
        <v>0</v>
      </c>
    </row>
    <row r="727" spans="1:6" ht="15.75">
      <c r="B727" s="46" t="s">
        <v>643</v>
      </c>
      <c r="D727" s="104">
        <v>0</v>
      </c>
    </row>
    <row r="728" spans="1:6" ht="15.75">
      <c r="B728" s="46" t="s">
        <v>627</v>
      </c>
      <c r="D728" s="104">
        <v>0</v>
      </c>
    </row>
    <row r="729" spans="1:6" ht="15.75">
      <c r="B729" s="46"/>
      <c r="D729" s="104">
        <v>0</v>
      </c>
    </row>
    <row r="730" spans="1:6" s="13" customFormat="1" ht="22.15" customHeight="1" thickBot="1">
      <c r="A730" s="674" t="s">
        <v>923</v>
      </c>
      <c r="B730" s="675" t="s">
        <v>924</v>
      </c>
      <c r="C730" s="676"/>
      <c r="D730" s="677">
        <v>0</v>
      </c>
      <c r="E730" s="677"/>
      <c r="F730" s="762"/>
    </row>
    <row r="731" spans="1:6" ht="16.5" thickTop="1">
      <c r="B731" s="46"/>
      <c r="D731" s="104">
        <v>0</v>
      </c>
    </row>
    <row r="732" spans="1:6" ht="15.75">
      <c r="A732" s="1" t="s">
        <v>925</v>
      </c>
      <c r="B732" s="38" t="s">
        <v>926</v>
      </c>
      <c r="C732" s="3">
        <v>1</v>
      </c>
      <c r="D732" s="680"/>
      <c r="E732" s="48">
        <f>+D732*C732</f>
        <v>0</v>
      </c>
    </row>
    <row r="733" spans="1:6" ht="15.75">
      <c r="A733" s="63"/>
      <c r="B733" s="260" t="s">
        <v>1606</v>
      </c>
      <c r="C733" s="52"/>
      <c r="D733" s="25">
        <v>0</v>
      </c>
      <c r="E733" s="25"/>
    </row>
    <row r="734" spans="1:6" ht="15.75">
      <c r="A734" s="80"/>
      <c r="B734" s="38" t="s">
        <v>927</v>
      </c>
      <c r="C734" s="80"/>
      <c r="D734" s="80">
        <v>0</v>
      </c>
      <c r="E734" s="80"/>
    </row>
    <row r="735" spans="1:6" ht="94.5">
      <c r="A735" s="80"/>
      <c r="B735" s="31" t="s">
        <v>1854</v>
      </c>
      <c r="C735" s="80"/>
      <c r="D735" s="80">
        <v>0</v>
      </c>
      <c r="E735" s="80"/>
    </row>
    <row r="736" spans="1:6" ht="15.75">
      <c r="A736" s="80"/>
      <c r="B736" s="38" t="s">
        <v>928</v>
      </c>
      <c r="C736" s="80"/>
      <c r="D736" s="80">
        <v>0</v>
      </c>
      <c r="E736" s="80"/>
    </row>
    <row r="737" spans="1:5" ht="15.75">
      <c r="A737" s="80"/>
      <c r="B737" s="46" t="s">
        <v>929</v>
      </c>
      <c r="C737" s="80"/>
      <c r="D737" s="80">
        <v>0</v>
      </c>
      <c r="E737" s="80"/>
    </row>
    <row r="738" spans="1:5" ht="15.75">
      <c r="B738" s="46"/>
      <c r="D738" s="104">
        <v>0</v>
      </c>
    </row>
    <row r="739" spans="1:5" ht="15.75">
      <c r="A739" s="39" t="s">
        <v>930</v>
      </c>
      <c r="B739" s="58" t="s">
        <v>931</v>
      </c>
      <c r="C739" s="43">
        <v>1</v>
      </c>
      <c r="D739" s="680"/>
      <c r="E739" s="48">
        <f>+D739*C739</f>
        <v>0</v>
      </c>
    </row>
    <row r="740" spans="1:5" ht="15.75">
      <c r="A740" s="63"/>
      <c r="B740" s="260" t="s">
        <v>1606</v>
      </c>
      <c r="C740" s="52"/>
      <c r="D740" s="25">
        <v>0</v>
      </c>
      <c r="E740" s="25"/>
    </row>
    <row r="741" spans="1:5" ht="15.75">
      <c r="A741" s="80"/>
      <c r="B741" s="38" t="s">
        <v>932</v>
      </c>
      <c r="C741" s="80"/>
      <c r="D741" s="80">
        <v>0</v>
      </c>
      <c r="E741" s="80"/>
    </row>
    <row r="742" spans="1:5" ht="15.75">
      <c r="A742" s="80"/>
      <c r="B742" s="38" t="s">
        <v>933</v>
      </c>
      <c r="C742" s="80"/>
      <c r="D742" s="80">
        <v>0</v>
      </c>
      <c r="E742" s="80"/>
    </row>
    <row r="743" spans="1:5" ht="189">
      <c r="A743" s="80"/>
      <c r="B743" s="50" t="s">
        <v>1853</v>
      </c>
      <c r="C743" s="80"/>
      <c r="D743" s="80">
        <v>0</v>
      </c>
      <c r="E743" s="80"/>
    </row>
    <row r="744" spans="1:5" ht="15.75">
      <c r="A744" s="80"/>
      <c r="B744" s="46" t="s">
        <v>934</v>
      </c>
      <c r="C744" s="80"/>
      <c r="D744" s="80">
        <v>0</v>
      </c>
      <c r="E744" s="80"/>
    </row>
    <row r="745" spans="1:5" ht="15.75">
      <c r="A745" s="80"/>
      <c r="B745" s="46" t="s">
        <v>935</v>
      </c>
      <c r="C745" s="80"/>
      <c r="D745" s="80">
        <v>0</v>
      </c>
      <c r="E745" s="80"/>
    </row>
    <row r="746" spans="1:5" ht="15.75">
      <c r="A746" s="80"/>
      <c r="B746" s="46" t="s">
        <v>936</v>
      </c>
      <c r="C746" s="80"/>
      <c r="D746" s="80">
        <v>0</v>
      </c>
      <c r="E746" s="80"/>
    </row>
    <row r="747" spans="1:5" ht="15.75">
      <c r="A747" s="80"/>
      <c r="B747" s="38" t="s">
        <v>927</v>
      </c>
      <c r="C747" s="80"/>
      <c r="D747" s="80">
        <v>0</v>
      </c>
      <c r="E747" s="80"/>
    </row>
    <row r="748" spans="1:5" ht="15.75">
      <c r="B748" s="46"/>
    </row>
    <row r="749" spans="1:5" ht="15.75">
      <c r="A749" s="39" t="s">
        <v>937</v>
      </c>
      <c r="B749" s="58" t="s">
        <v>931</v>
      </c>
      <c r="C749" s="43">
        <v>1</v>
      </c>
      <c r="D749" s="680"/>
      <c r="E749" s="48">
        <f>+D749*C749</f>
        <v>0</v>
      </c>
    </row>
    <row r="750" spans="1:5" ht="15.75">
      <c r="A750" s="63"/>
      <c r="B750" s="260" t="s">
        <v>1606</v>
      </c>
      <c r="C750" s="52"/>
      <c r="D750" s="25"/>
      <c r="E750" s="25"/>
    </row>
    <row r="751" spans="1:5" ht="15.75">
      <c r="A751" s="80"/>
      <c r="B751" s="38" t="s">
        <v>932</v>
      </c>
      <c r="C751" s="80"/>
      <c r="D751" s="80">
        <v>0</v>
      </c>
      <c r="E751" s="80"/>
    </row>
    <row r="752" spans="1:5" ht="15.75">
      <c r="A752" s="80"/>
      <c r="B752" s="38" t="s">
        <v>933</v>
      </c>
      <c r="C752" s="80"/>
      <c r="D752" s="80">
        <v>0</v>
      </c>
      <c r="E752" s="80"/>
    </row>
    <row r="753" spans="1:5" ht="189">
      <c r="A753" s="80"/>
      <c r="B753" s="50" t="s">
        <v>1853</v>
      </c>
      <c r="C753" s="80"/>
      <c r="D753" s="80">
        <v>0</v>
      </c>
      <c r="E753" s="80"/>
    </row>
    <row r="754" spans="1:5" ht="15.75">
      <c r="A754" s="80"/>
      <c r="B754" s="46" t="s">
        <v>934</v>
      </c>
      <c r="C754" s="80"/>
      <c r="D754" s="80">
        <v>0</v>
      </c>
      <c r="E754" s="80"/>
    </row>
    <row r="755" spans="1:5" ht="15.75">
      <c r="A755" s="80"/>
      <c r="B755" s="46" t="s">
        <v>935</v>
      </c>
      <c r="C755" s="80"/>
      <c r="D755" s="80">
        <v>0</v>
      </c>
      <c r="E755" s="80"/>
    </row>
    <row r="756" spans="1:5" ht="15.75">
      <c r="A756" s="80"/>
      <c r="B756" s="46" t="s">
        <v>936</v>
      </c>
      <c r="C756" s="80"/>
      <c r="D756" s="80">
        <v>0</v>
      </c>
      <c r="E756" s="80"/>
    </row>
    <row r="757" spans="1:5" ht="15.75">
      <c r="A757" s="80"/>
      <c r="B757" s="38" t="s">
        <v>927</v>
      </c>
      <c r="C757" s="80"/>
      <c r="D757" s="80">
        <v>0</v>
      </c>
      <c r="E757" s="80"/>
    </row>
    <row r="758" spans="1:5" ht="15.75">
      <c r="B758" s="46"/>
      <c r="D758" s="104">
        <v>0</v>
      </c>
    </row>
    <row r="759" spans="1:5" ht="15.75">
      <c r="A759" s="1" t="s">
        <v>938</v>
      </c>
      <c r="B759" s="64" t="s">
        <v>939</v>
      </c>
      <c r="C759" s="3">
        <v>1</v>
      </c>
      <c r="D759" s="680"/>
      <c r="E759" s="48">
        <f>+D759*C759</f>
        <v>0</v>
      </c>
    </row>
    <row r="760" spans="1:5" ht="15.75">
      <c r="A760" s="63"/>
      <c r="B760" s="260" t="s">
        <v>1606</v>
      </c>
      <c r="C760" s="52"/>
      <c r="D760" s="25">
        <v>0</v>
      </c>
      <c r="E760" s="25"/>
    </row>
    <row r="761" spans="1:5" ht="15.75">
      <c r="A761" s="80"/>
      <c r="B761" s="64" t="s">
        <v>927</v>
      </c>
      <c r="C761" s="80"/>
      <c r="D761" s="80">
        <v>0</v>
      </c>
      <c r="E761" s="80"/>
    </row>
    <row r="762" spans="1:5" ht="204.75">
      <c r="A762" s="80"/>
      <c r="B762" s="111" t="s">
        <v>1947</v>
      </c>
      <c r="C762" s="80"/>
      <c r="D762" s="80">
        <v>0</v>
      </c>
      <c r="E762" s="80"/>
    </row>
    <row r="763" spans="1:5" ht="15">
      <c r="A763" s="80"/>
      <c r="B763" s="112" t="s">
        <v>940</v>
      </c>
      <c r="C763" s="80"/>
      <c r="D763" s="80">
        <v>0</v>
      </c>
      <c r="E763" s="80"/>
    </row>
    <row r="764" spans="1:5" ht="15.75">
      <c r="A764" s="80"/>
      <c r="B764" s="113" t="s">
        <v>941</v>
      </c>
      <c r="C764" s="80"/>
      <c r="D764" s="80">
        <v>0</v>
      </c>
      <c r="E764" s="80"/>
    </row>
    <row r="765" spans="1:5" ht="15.75">
      <c r="A765" s="80"/>
      <c r="B765" s="113" t="s">
        <v>936</v>
      </c>
      <c r="C765" s="80"/>
      <c r="D765" s="80">
        <v>0</v>
      </c>
      <c r="E765" s="80"/>
    </row>
    <row r="766" spans="1:5" ht="15.75">
      <c r="B766" s="46"/>
      <c r="D766" s="104">
        <v>0</v>
      </c>
    </row>
    <row r="767" spans="1:5" ht="15.75">
      <c r="A767" s="1" t="s">
        <v>942</v>
      </c>
      <c r="B767" s="64" t="s">
        <v>943</v>
      </c>
      <c r="C767" s="65">
        <v>1</v>
      </c>
      <c r="D767" s="680"/>
      <c r="E767" s="48">
        <f>+D767*C767</f>
        <v>0</v>
      </c>
    </row>
    <row r="768" spans="1:5" ht="15.75">
      <c r="A768" s="66"/>
      <c r="B768" s="260" t="s">
        <v>1606</v>
      </c>
      <c r="C768" s="41"/>
      <c r="D768" s="104">
        <v>0</v>
      </c>
    </row>
    <row r="769" spans="1:5" ht="15.75">
      <c r="A769" s="67"/>
      <c r="B769" s="64" t="s">
        <v>927</v>
      </c>
      <c r="C769" s="41"/>
      <c r="D769" s="104">
        <v>0</v>
      </c>
    </row>
    <row r="770" spans="1:5" ht="31.5">
      <c r="A770" s="67"/>
      <c r="B770" s="50" t="s">
        <v>1948</v>
      </c>
      <c r="C770" s="41"/>
      <c r="D770" s="104">
        <v>0</v>
      </c>
    </row>
    <row r="771" spans="1:5" ht="15.75">
      <c r="A771" s="67"/>
      <c r="B771" s="5" t="s">
        <v>944</v>
      </c>
      <c r="C771" s="41"/>
      <c r="D771" s="104">
        <v>0</v>
      </c>
    </row>
    <row r="772" spans="1:5" ht="15.75">
      <c r="A772" s="25"/>
      <c r="B772" s="5"/>
      <c r="C772" s="51"/>
      <c r="D772" s="104">
        <v>0</v>
      </c>
    </row>
    <row r="773" spans="1:5" ht="15.75">
      <c r="A773" s="39" t="s">
        <v>945</v>
      </c>
      <c r="B773" s="38" t="s">
        <v>946</v>
      </c>
      <c r="C773" s="40">
        <v>1</v>
      </c>
      <c r="D773" s="680"/>
      <c r="E773" s="48">
        <f>+D773*C773</f>
        <v>0</v>
      </c>
    </row>
    <row r="774" spans="1:5" ht="15.75">
      <c r="A774" s="66"/>
      <c r="B774" s="260" t="s">
        <v>1606</v>
      </c>
      <c r="C774" s="41"/>
    </row>
    <row r="775" spans="1:5" ht="15.75">
      <c r="A775" s="68"/>
      <c r="B775" s="38" t="s">
        <v>947</v>
      </c>
      <c r="C775" s="69"/>
      <c r="D775" s="104">
        <v>0</v>
      </c>
    </row>
    <row r="776" spans="1:5" ht="15.75">
      <c r="A776" s="68"/>
      <c r="B776" s="70" t="s">
        <v>948</v>
      </c>
      <c r="C776" s="69"/>
      <c r="D776" s="104">
        <v>0</v>
      </c>
    </row>
    <row r="777" spans="1:5" ht="15.75">
      <c r="B777" s="46"/>
      <c r="D777" s="104">
        <v>0</v>
      </c>
    </row>
    <row r="778" spans="1:5" ht="15.75">
      <c r="A778" s="1" t="s">
        <v>949</v>
      </c>
      <c r="B778" s="38" t="s">
        <v>926</v>
      </c>
      <c r="C778" s="3">
        <v>1</v>
      </c>
      <c r="D778" s="680"/>
      <c r="E778" s="48">
        <f>+D778*C778</f>
        <v>0</v>
      </c>
    </row>
    <row r="779" spans="1:5" ht="15.75">
      <c r="A779" s="63"/>
      <c r="B779" s="260" t="s">
        <v>1606</v>
      </c>
      <c r="C779" s="52"/>
      <c r="D779" s="25">
        <v>0</v>
      </c>
      <c r="E779" s="25"/>
    </row>
    <row r="780" spans="1:5" ht="15.75">
      <c r="A780" s="80"/>
      <c r="B780" s="38" t="s">
        <v>927</v>
      </c>
      <c r="C780" s="80"/>
      <c r="D780" s="80">
        <v>0</v>
      </c>
      <c r="E780" s="80"/>
    </row>
    <row r="781" spans="1:5" ht="126">
      <c r="A781" s="80"/>
      <c r="B781" s="650" t="s">
        <v>950</v>
      </c>
      <c r="C781" s="80"/>
      <c r="D781" s="80">
        <v>0</v>
      </c>
      <c r="E781" s="80"/>
    </row>
    <row r="782" spans="1:5" ht="15.75">
      <c r="A782" s="80"/>
      <c r="B782" s="46" t="s">
        <v>929</v>
      </c>
      <c r="C782" s="80"/>
      <c r="D782" s="80">
        <v>0</v>
      </c>
      <c r="E782" s="80"/>
    </row>
    <row r="783" spans="1:5" ht="15.75">
      <c r="B783" s="46"/>
      <c r="D783" s="104">
        <v>0</v>
      </c>
    </row>
    <row r="784" spans="1:5" ht="15.75">
      <c r="A784" s="30" t="s">
        <v>951</v>
      </c>
      <c r="B784" s="31" t="s">
        <v>552</v>
      </c>
      <c r="C784" s="32">
        <v>1</v>
      </c>
      <c r="D784" s="680"/>
      <c r="E784" s="48">
        <f>+D784*C784</f>
        <v>0</v>
      </c>
    </row>
    <row r="785" spans="1:5" ht="15.75">
      <c r="A785" s="30"/>
      <c r="B785" s="260" t="s">
        <v>1606</v>
      </c>
      <c r="C785" s="32"/>
      <c r="D785" s="33">
        <v>0</v>
      </c>
      <c r="E785" s="34"/>
    </row>
    <row r="786" spans="1:5" ht="15.75">
      <c r="A786" s="30"/>
      <c r="B786" s="35" t="s">
        <v>553</v>
      </c>
      <c r="C786" s="32"/>
      <c r="D786" s="33">
        <v>0</v>
      </c>
      <c r="E786" s="34"/>
    </row>
    <row r="787" spans="1:5" ht="15.75">
      <c r="A787" s="30"/>
      <c r="B787" s="35" t="s">
        <v>554</v>
      </c>
      <c r="C787" s="32"/>
      <c r="D787" s="33">
        <v>0</v>
      </c>
      <c r="E787" s="34"/>
    </row>
    <row r="788" spans="1:5" ht="15.75">
      <c r="A788" s="30"/>
      <c r="B788" s="35" t="s">
        <v>555</v>
      </c>
      <c r="C788" s="32"/>
      <c r="D788" s="33">
        <v>0</v>
      </c>
      <c r="E788" s="34"/>
    </row>
    <row r="789" spans="1:5" ht="15.75">
      <c r="A789" s="30"/>
      <c r="B789" s="35" t="s">
        <v>556</v>
      </c>
      <c r="C789" s="32"/>
      <c r="D789" s="33">
        <v>0</v>
      </c>
      <c r="E789" s="34"/>
    </row>
    <row r="790" spans="1:5" ht="15.75">
      <c r="A790" s="30"/>
      <c r="B790" s="35" t="s">
        <v>557</v>
      </c>
      <c r="C790" s="32"/>
      <c r="D790" s="33">
        <v>0</v>
      </c>
      <c r="E790" s="34"/>
    </row>
    <row r="791" spans="1:5" ht="47.25">
      <c r="A791" s="30"/>
      <c r="B791" s="35" t="s">
        <v>558</v>
      </c>
      <c r="C791" s="32"/>
      <c r="D791" s="33">
        <v>0</v>
      </c>
      <c r="E791" s="34"/>
    </row>
    <row r="792" spans="1:5" ht="15.75">
      <c r="A792" s="30"/>
      <c r="B792" s="35" t="s">
        <v>559</v>
      </c>
      <c r="C792" s="32"/>
      <c r="D792" s="33">
        <v>0</v>
      </c>
      <c r="E792" s="34"/>
    </row>
    <row r="793" spans="1:5" ht="15.75">
      <c r="A793" s="30"/>
      <c r="B793" s="35" t="s">
        <v>560</v>
      </c>
      <c r="C793" s="32"/>
      <c r="D793" s="33">
        <v>0</v>
      </c>
      <c r="E793" s="34"/>
    </row>
    <row r="794" spans="1:5" ht="15.75">
      <c r="A794" s="30"/>
      <c r="B794" s="35" t="s">
        <v>561</v>
      </c>
      <c r="C794" s="32"/>
      <c r="D794" s="33">
        <v>0</v>
      </c>
      <c r="E794" s="34"/>
    </row>
    <row r="795" spans="1:5" ht="15.75">
      <c r="A795" s="30"/>
      <c r="B795" s="35" t="s">
        <v>952</v>
      </c>
      <c r="C795" s="32"/>
      <c r="D795" s="33">
        <v>0</v>
      </c>
      <c r="E795" s="34"/>
    </row>
    <row r="796" spans="1:5" ht="15.75">
      <c r="A796" s="30"/>
      <c r="B796" s="36" t="s">
        <v>563</v>
      </c>
      <c r="C796" s="32"/>
      <c r="D796" s="33">
        <v>0</v>
      </c>
      <c r="E796" s="34"/>
    </row>
    <row r="797" spans="1:5" ht="15.75">
      <c r="B797" s="46"/>
      <c r="D797" s="104">
        <v>0</v>
      </c>
    </row>
    <row r="798" spans="1:5" ht="15.75">
      <c r="A798" s="30" t="s">
        <v>953</v>
      </c>
      <c r="B798" s="31" t="s">
        <v>552</v>
      </c>
      <c r="C798" s="32">
        <v>1</v>
      </c>
      <c r="D798" s="680"/>
      <c r="E798" s="48">
        <f>+D798*C798</f>
        <v>0</v>
      </c>
    </row>
    <row r="799" spans="1:5" ht="15.75">
      <c r="A799" s="30"/>
      <c r="B799" s="260" t="s">
        <v>1606</v>
      </c>
      <c r="C799" s="32"/>
      <c r="D799" s="33">
        <v>0</v>
      </c>
      <c r="E799" s="34"/>
    </row>
    <row r="800" spans="1:5" ht="15.75">
      <c r="A800" s="30"/>
      <c r="B800" s="35" t="s">
        <v>553</v>
      </c>
      <c r="C800" s="32"/>
      <c r="D800" s="33">
        <v>0</v>
      </c>
      <c r="E800" s="34"/>
    </row>
    <row r="801" spans="1:5" ht="15.75">
      <c r="A801" s="30"/>
      <c r="B801" s="35" t="s">
        <v>554</v>
      </c>
      <c r="C801" s="32"/>
      <c r="D801" s="33">
        <v>0</v>
      </c>
      <c r="E801" s="34"/>
    </row>
    <row r="802" spans="1:5" ht="15.75">
      <c r="A802" s="30"/>
      <c r="B802" s="35" t="s">
        <v>555</v>
      </c>
      <c r="C802" s="32"/>
      <c r="D802" s="33">
        <v>0</v>
      </c>
      <c r="E802" s="34"/>
    </row>
    <row r="803" spans="1:5" ht="15.75">
      <c r="A803" s="30"/>
      <c r="B803" s="35" t="s">
        <v>556</v>
      </c>
      <c r="C803" s="32"/>
      <c r="D803" s="33">
        <v>0</v>
      </c>
      <c r="E803" s="34"/>
    </row>
    <row r="804" spans="1:5" ht="15.75">
      <c r="A804" s="30"/>
      <c r="B804" s="35" t="s">
        <v>557</v>
      </c>
      <c r="C804" s="32"/>
      <c r="D804" s="33">
        <v>0</v>
      </c>
      <c r="E804" s="34"/>
    </row>
    <row r="805" spans="1:5" ht="47.25">
      <c r="A805" s="30"/>
      <c r="B805" s="35" t="s">
        <v>558</v>
      </c>
      <c r="C805" s="32"/>
      <c r="D805" s="33">
        <v>0</v>
      </c>
      <c r="E805" s="34"/>
    </row>
    <row r="806" spans="1:5" ht="15.75">
      <c r="A806" s="30"/>
      <c r="B806" s="35" t="s">
        <v>559</v>
      </c>
      <c r="C806" s="32"/>
      <c r="D806" s="33">
        <v>0</v>
      </c>
      <c r="E806" s="34"/>
    </row>
    <row r="807" spans="1:5" ht="15.75">
      <c r="A807" s="30"/>
      <c r="B807" s="35" t="s">
        <v>560</v>
      </c>
      <c r="C807" s="32"/>
      <c r="D807" s="33">
        <v>0</v>
      </c>
      <c r="E807" s="34"/>
    </row>
    <row r="808" spans="1:5" ht="15.75">
      <c r="A808" s="30"/>
      <c r="B808" s="35" t="s">
        <v>561</v>
      </c>
      <c r="C808" s="32"/>
      <c r="D808" s="33">
        <v>0</v>
      </c>
      <c r="E808" s="34"/>
    </row>
    <row r="809" spans="1:5" ht="15.75">
      <c r="A809" s="30"/>
      <c r="B809" s="35" t="s">
        <v>954</v>
      </c>
      <c r="C809" s="32"/>
      <c r="D809" s="33">
        <v>0</v>
      </c>
      <c r="E809" s="34"/>
    </row>
    <row r="810" spans="1:5" ht="15.75">
      <c r="A810" s="30"/>
      <c r="B810" s="36" t="s">
        <v>563</v>
      </c>
      <c r="C810" s="32"/>
      <c r="D810" s="33">
        <v>0</v>
      </c>
      <c r="E810" s="34"/>
    </row>
    <row r="811" spans="1:5" ht="15.75">
      <c r="B811" s="46"/>
      <c r="D811" s="104">
        <v>0</v>
      </c>
    </row>
    <row r="812" spans="1:5" ht="15.75">
      <c r="A812" s="30" t="s">
        <v>955</v>
      </c>
      <c r="B812" s="31" t="s">
        <v>552</v>
      </c>
      <c r="C812" s="32">
        <v>1</v>
      </c>
      <c r="D812" s="680"/>
      <c r="E812" s="48">
        <f>+D812*C812</f>
        <v>0</v>
      </c>
    </row>
    <row r="813" spans="1:5" ht="15.75">
      <c r="A813" s="30"/>
      <c r="B813" s="260" t="s">
        <v>1606</v>
      </c>
      <c r="C813" s="32"/>
      <c r="D813" s="33">
        <v>0</v>
      </c>
      <c r="E813" s="34"/>
    </row>
    <row r="814" spans="1:5" ht="15.75">
      <c r="A814" s="30"/>
      <c r="B814" s="35" t="s">
        <v>553</v>
      </c>
      <c r="C814" s="32"/>
      <c r="D814" s="33">
        <v>0</v>
      </c>
      <c r="E814" s="34"/>
    </row>
    <row r="815" spans="1:5" ht="15.75">
      <c r="A815" s="30"/>
      <c r="B815" s="35" t="s">
        <v>554</v>
      </c>
      <c r="C815" s="32"/>
      <c r="D815" s="33">
        <v>0</v>
      </c>
      <c r="E815" s="34"/>
    </row>
    <row r="816" spans="1:5" ht="15.75">
      <c r="A816" s="30"/>
      <c r="B816" s="35" t="s">
        <v>555</v>
      </c>
      <c r="C816" s="32"/>
      <c r="D816" s="33">
        <v>0</v>
      </c>
      <c r="E816" s="34"/>
    </row>
    <row r="817" spans="1:6" ht="15.75">
      <c r="A817" s="30"/>
      <c r="B817" s="35" t="s">
        <v>556</v>
      </c>
      <c r="C817" s="32"/>
      <c r="D817" s="33">
        <v>0</v>
      </c>
      <c r="E817" s="34"/>
    </row>
    <row r="818" spans="1:6" ht="15.75">
      <c r="A818" s="30"/>
      <c r="B818" s="35" t="s">
        <v>557</v>
      </c>
      <c r="C818" s="32"/>
      <c r="D818" s="33">
        <v>0</v>
      </c>
      <c r="E818" s="34"/>
    </row>
    <row r="819" spans="1:6" ht="47.25">
      <c r="A819" s="30"/>
      <c r="B819" s="35" t="s">
        <v>558</v>
      </c>
      <c r="C819" s="32"/>
      <c r="D819" s="33">
        <v>0</v>
      </c>
      <c r="E819" s="34"/>
    </row>
    <row r="820" spans="1:6" ht="15.75">
      <c r="A820" s="30"/>
      <c r="B820" s="35" t="s">
        <v>559</v>
      </c>
      <c r="C820" s="32"/>
      <c r="D820" s="33">
        <v>0</v>
      </c>
      <c r="E820" s="34"/>
    </row>
    <row r="821" spans="1:6" ht="15.75">
      <c r="A821" s="30"/>
      <c r="B821" s="35" t="s">
        <v>560</v>
      </c>
      <c r="C821" s="32"/>
      <c r="D821" s="33">
        <v>0</v>
      </c>
      <c r="E821" s="34"/>
    </row>
    <row r="822" spans="1:6" ht="15.75">
      <c r="A822" s="30"/>
      <c r="B822" s="35" t="s">
        <v>561</v>
      </c>
      <c r="C822" s="32"/>
      <c r="D822" s="33">
        <v>0</v>
      </c>
      <c r="E822" s="34"/>
    </row>
    <row r="823" spans="1:6" ht="15.75">
      <c r="A823" s="30"/>
      <c r="B823" s="35" t="s">
        <v>954</v>
      </c>
      <c r="C823" s="32"/>
      <c r="D823" s="33">
        <v>0</v>
      </c>
      <c r="E823" s="34"/>
    </row>
    <row r="824" spans="1:6" ht="15.75">
      <c r="A824" s="30"/>
      <c r="B824" s="36" t="s">
        <v>563</v>
      </c>
      <c r="C824" s="32"/>
      <c r="D824" s="33">
        <v>0</v>
      </c>
      <c r="E824" s="34"/>
    </row>
    <row r="825" spans="1:6" ht="15.75">
      <c r="B825" s="46"/>
      <c r="D825" s="104">
        <v>0</v>
      </c>
    </row>
    <row r="826" spans="1:6" ht="31.5">
      <c r="A826" s="39" t="s">
        <v>956</v>
      </c>
      <c r="B826" s="38" t="s">
        <v>957</v>
      </c>
      <c r="C826" s="43">
        <v>1</v>
      </c>
      <c r="D826" s="680"/>
      <c r="E826" s="48">
        <f>+D826*C826</f>
        <v>0</v>
      </c>
    </row>
    <row r="827" spans="1:6" ht="15.75">
      <c r="A827" s="80"/>
      <c r="B827" s="660" t="s">
        <v>958</v>
      </c>
      <c r="C827" s="80"/>
      <c r="D827" s="80">
        <v>0</v>
      </c>
      <c r="E827" s="80"/>
    </row>
    <row r="828" spans="1:6" ht="15.75">
      <c r="A828" s="80"/>
      <c r="B828" s="660" t="s">
        <v>837</v>
      </c>
      <c r="C828" s="80"/>
      <c r="D828" s="80">
        <v>0</v>
      </c>
      <c r="E828" s="80"/>
    </row>
    <row r="829" spans="1:6" ht="15.75">
      <c r="A829" s="80"/>
      <c r="B829" s="665" t="s">
        <v>839</v>
      </c>
      <c r="C829" s="80"/>
      <c r="D829" s="80">
        <v>0</v>
      </c>
      <c r="E829" s="80"/>
    </row>
    <row r="830" spans="1:6">
      <c r="B830" s="114"/>
      <c r="D830" s="104">
        <v>0</v>
      </c>
    </row>
    <row r="831" spans="1:6" s="13" customFormat="1" ht="22.15" customHeight="1" thickBot="1">
      <c r="A831" s="674" t="s">
        <v>959</v>
      </c>
      <c r="B831" s="675" t="s">
        <v>960</v>
      </c>
      <c r="C831" s="676"/>
      <c r="D831" s="677">
        <v>0</v>
      </c>
      <c r="E831" s="677"/>
      <c r="F831" s="762"/>
    </row>
    <row r="832" spans="1:6" ht="13.5" thickTop="1">
      <c r="B832" s="114"/>
      <c r="D832" s="104">
        <v>0</v>
      </c>
    </row>
    <row r="833" spans="1:6" s="25" customFormat="1" ht="15.75">
      <c r="A833" s="39" t="s">
        <v>961</v>
      </c>
      <c r="B833" s="46" t="s">
        <v>887</v>
      </c>
      <c r="C833" s="43">
        <v>1</v>
      </c>
      <c r="D833" s="680"/>
      <c r="E833" s="48">
        <f>+D833*C833</f>
        <v>0</v>
      </c>
      <c r="F833" s="27"/>
    </row>
    <row r="834" spans="1:6" s="25" customFormat="1" ht="15.75">
      <c r="A834" s="1"/>
      <c r="B834" s="260" t="s">
        <v>1606</v>
      </c>
      <c r="C834" s="3"/>
      <c r="D834" s="25">
        <v>0</v>
      </c>
      <c r="F834" s="27"/>
    </row>
    <row r="835" spans="1:6" ht="15.75">
      <c r="B835" s="38" t="s">
        <v>630</v>
      </c>
      <c r="D835" s="104">
        <v>0</v>
      </c>
    </row>
    <row r="836" spans="1:6" ht="110.25">
      <c r="B836" s="38" t="s">
        <v>631</v>
      </c>
      <c r="D836" s="104">
        <v>0</v>
      </c>
    </row>
    <row r="837" spans="1:6" ht="94.5">
      <c r="B837" s="38" t="s">
        <v>632</v>
      </c>
      <c r="D837" s="104">
        <v>0</v>
      </c>
    </row>
    <row r="838" spans="1:6" ht="47.25">
      <c r="B838" s="38" t="s">
        <v>888</v>
      </c>
      <c r="D838" s="104">
        <v>0</v>
      </c>
    </row>
    <row r="839" spans="1:6" ht="31.5">
      <c r="B839" s="50" t="s">
        <v>889</v>
      </c>
      <c r="D839" s="104">
        <v>0</v>
      </c>
    </row>
    <row r="840" spans="1:6" ht="15.75">
      <c r="B840" s="50" t="s">
        <v>890</v>
      </c>
      <c r="D840" s="104">
        <v>0</v>
      </c>
    </row>
    <row r="841" spans="1:6" ht="15.75">
      <c r="B841" s="38" t="s">
        <v>634</v>
      </c>
      <c r="D841" s="104">
        <v>0</v>
      </c>
    </row>
    <row r="842" spans="1:6" ht="47.25">
      <c r="B842" s="38" t="s">
        <v>635</v>
      </c>
      <c r="D842" s="104">
        <v>0</v>
      </c>
    </row>
    <row r="843" spans="1:6" ht="15.75">
      <c r="B843" s="38" t="s">
        <v>636</v>
      </c>
      <c r="D843" s="104">
        <v>0</v>
      </c>
    </row>
    <row r="844" spans="1:6" ht="31.5">
      <c r="B844" s="38" t="s">
        <v>962</v>
      </c>
      <c r="D844" s="104">
        <v>0</v>
      </c>
    </row>
    <row r="845" spans="1:6" ht="31.5">
      <c r="B845" s="38" t="s">
        <v>963</v>
      </c>
      <c r="D845" s="104">
        <v>0</v>
      </c>
    </row>
    <row r="846" spans="1:6" ht="31.5">
      <c r="B846" s="38" t="s">
        <v>964</v>
      </c>
      <c r="D846" s="104">
        <v>0</v>
      </c>
    </row>
    <row r="847" spans="1:6" ht="31.5">
      <c r="B847" s="38" t="s">
        <v>895</v>
      </c>
      <c r="D847" s="104">
        <v>0</v>
      </c>
    </row>
    <row r="848" spans="1:6" ht="47.25">
      <c r="B848" s="38" t="s">
        <v>641</v>
      </c>
      <c r="D848" s="104">
        <v>0</v>
      </c>
    </row>
    <row r="849" spans="1:6" ht="15.75">
      <c r="B849" s="38" t="s">
        <v>965</v>
      </c>
      <c r="D849" s="104">
        <v>0</v>
      </c>
    </row>
    <row r="850" spans="1:6" ht="15.75">
      <c r="B850" s="70" t="s">
        <v>643</v>
      </c>
      <c r="D850" s="104">
        <v>0</v>
      </c>
    </row>
    <row r="851" spans="1:6" ht="15.75">
      <c r="B851" s="108" t="s">
        <v>627</v>
      </c>
      <c r="D851" s="104">
        <v>0</v>
      </c>
    </row>
    <row r="852" spans="1:6">
      <c r="B852" s="44"/>
      <c r="D852" s="104">
        <v>0</v>
      </c>
    </row>
    <row r="853" spans="1:6" s="59" customFormat="1" ht="15.75">
      <c r="A853" s="45" t="s">
        <v>966</v>
      </c>
      <c r="B853" s="58" t="s">
        <v>898</v>
      </c>
      <c r="C853" s="43">
        <v>1</v>
      </c>
      <c r="D853" s="680"/>
      <c r="E853" s="48">
        <f>+D853*C853</f>
        <v>0</v>
      </c>
      <c r="F853" s="763"/>
    </row>
    <row r="854" spans="1:6" s="60" customFormat="1" ht="15.75">
      <c r="A854" s="45"/>
      <c r="B854" s="260" t="s">
        <v>1606</v>
      </c>
      <c r="C854" s="3"/>
      <c r="D854" s="60">
        <v>0</v>
      </c>
      <c r="F854" s="759"/>
    </row>
    <row r="855" spans="1:6" s="60" customFormat="1" ht="15.75">
      <c r="A855" s="61"/>
      <c r="B855" s="38" t="s">
        <v>646</v>
      </c>
      <c r="C855" s="62"/>
      <c r="D855" s="60">
        <v>0</v>
      </c>
      <c r="F855" s="759"/>
    </row>
    <row r="856" spans="1:6" s="60" customFormat="1" ht="15.75">
      <c r="A856" s="61"/>
      <c r="B856" s="38" t="s">
        <v>899</v>
      </c>
      <c r="C856" s="62"/>
      <c r="D856" s="60">
        <v>0</v>
      </c>
      <c r="F856" s="759"/>
    </row>
    <row r="857" spans="1:6">
      <c r="B857" s="114"/>
      <c r="D857" s="104">
        <v>0</v>
      </c>
    </row>
    <row r="858" spans="1:6" s="13" customFormat="1" ht="22.15" customHeight="1" thickBot="1">
      <c r="A858" s="674" t="s">
        <v>967</v>
      </c>
      <c r="B858" s="675" t="s">
        <v>968</v>
      </c>
      <c r="C858" s="676"/>
      <c r="D858" s="677">
        <v>0</v>
      </c>
      <c r="E858" s="677"/>
      <c r="F858" s="762"/>
    </row>
    <row r="859" spans="1:6" ht="13.5" thickTop="1">
      <c r="B859" s="114"/>
      <c r="D859" s="104">
        <v>0</v>
      </c>
    </row>
    <row r="860" spans="1:6" s="25" customFormat="1" ht="15.75">
      <c r="A860" s="39" t="s">
        <v>969</v>
      </c>
      <c r="B860" s="46" t="s">
        <v>887</v>
      </c>
      <c r="C860" s="43">
        <v>1</v>
      </c>
      <c r="D860" s="680"/>
      <c r="E860" s="48">
        <f>+D860*C860</f>
        <v>0</v>
      </c>
      <c r="F860" s="27"/>
    </row>
    <row r="861" spans="1:6" s="25" customFormat="1" ht="15.75">
      <c r="A861" s="1"/>
      <c r="B861" s="260" t="s">
        <v>1606</v>
      </c>
      <c r="C861" s="3"/>
      <c r="D861" s="25">
        <v>0</v>
      </c>
      <c r="F861" s="27"/>
    </row>
    <row r="862" spans="1:6" ht="15.75">
      <c r="B862" s="38" t="s">
        <v>630</v>
      </c>
      <c r="D862" s="104">
        <v>0</v>
      </c>
    </row>
    <row r="863" spans="1:6" ht="110.25">
      <c r="B863" s="38" t="s">
        <v>631</v>
      </c>
      <c r="D863" s="104">
        <v>0</v>
      </c>
    </row>
    <row r="864" spans="1:6" ht="94.5">
      <c r="B864" s="38" t="s">
        <v>632</v>
      </c>
      <c r="D864" s="104">
        <v>0</v>
      </c>
    </row>
    <row r="865" spans="1:6" ht="47.25">
      <c r="B865" s="38" t="s">
        <v>910</v>
      </c>
      <c r="D865" s="104">
        <v>0</v>
      </c>
    </row>
    <row r="866" spans="1:6" ht="31.5">
      <c r="B866" s="50" t="s">
        <v>889</v>
      </c>
      <c r="D866" s="104">
        <v>0</v>
      </c>
    </row>
    <row r="867" spans="1:6" ht="15.75">
      <c r="B867" s="50" t="s">
        <v>890</v>
      </c>
      <c r="D867" s="104">
        <v>0</v>
      </c>
    </row>
    <row r="868" spans="1:6" ht="15.75">
      <c r="B868" s="38" t="s">
        <v>634</v>
      </c>
      <c r="D868" s="104">
        <v>0</v>
      </c>
    </row>
    <row r="869" spans="1:6" ht="47.25">
      <c r="B869" s="38" t="s">
        <v>635</v>
      </c>
      <c r="D869" s="104">
        <v>0</v>
      </c>
    </row>
    <row r="870" spans="1:6" ht="15.75">
      <c r="B870" s="38" t="s">
        <v>636</v>
      </c>
      <c r="D870" s="104">
        <v>0</v>
      </c>
    </row>
    <row r="871" spans="1:6" ht="31.5">
      <c r="B871" s="38" t="s">
        <v>970</v>
      </c>
      <c r="D871" s="104">
        <v>0</v>
      </c>
    </row>
    <row r="872" spans="1:6" ht="31.5">
      <c r="B872" s="38" t="s">
        <v>963</v>
      </c>
      <c r="D872" s="104">
        <v>0</v>
      </c>
    </row>
    <row r="873" spans="1:6" ht="31.5">
      <c r="B873" s="38" t="s">
        <v>964</v>
      </c>
      <c r="D873" s="104">
        <v>0</v>
      </c>
    </row>
    <row r="874" spans="1:6" ht="31.5">
      <c r="B874" s="38" t="s">
        <v>895</v>
      </c>
      <c r="D874" s="104">
        <v>0</v>
      </c>
    </row>
    <row r="875" spans="1:6" ht="47.25">
      <c r="B875" s="38" t="s">
        <v>641</v>
      </c>
      <c r="D875" s="104">
        <v>0</v>
      </c>
    </row>
    <row r="876" spans="1:6" ht="15.75">
      <c r="B876" s="38" t="s">
        <v>896</v>
      </c>
      <c r="D876" s="104">
        <v>0</v>
      </c>
    </row>
    <row r="877" spans="1:6" ht="15.75">
      <c r="B877" s="70" t="s">
        <v>643</v>
      </c>
      <c r="D877" s="104">
        <v>0</v>
      </c>
    </row>
    <row r="878" spans="1:6" ht="15.75">
      <c r="B878" s="108" t="s">
        <v>627</v>
      </c>
      <c r="D878" s="104">
        <v>0</v>
      </c>
    </row>
    <row r="879" spans="1:6">
      <c r="B879" s="44"/>
      <c r="D879" s="104">
        <v>0</v>
      </c>
    </row>
    <row r="880" spans="1:6" s="59" customFormat="1" ht="15.75">
      <c r="A880" s="45" t="s">
        <v>971</v>
      </c>
      <c r="B880" s="58" t="s">
        <v>898</v>
      </c>
      <c r="C880" s="43">
        <v>1</v>
      </c>
      <c r="D880" s="680"/>
      <c r="E880" s="48">
        <f>+D880*C880</f>
        <v>0</v>
      </c>
      <c r="F880" s="763"/>
    </row>
    <row r="881" spans="1:6" s="60" customFormat="1" ht="15.75">
      <c r="A881" s="45"/>
      <c r="B881" s="260" t="s">
        <v>1606</v>
      </c>
      <c r="C881" s="3"/>
      <c r="D881" s="60">
        <v>0</v>
      </c>
      <c r="F881" s="759"/>
    </row>
    <row r="882" spans="1:6" s="60" customFormat="1" ht="15.75">
      <c r="A882" s="61"/>
      <c r="B882" s="38" t="s">
        <v>646</v>
      </c>
      <c r="C882" s="62"/>
      <c r="D882" s="60">
        <v>0</v>
      </c>
      <c r="F882" s="759"/>
    </row>
    <row r="883" spans="1:6" s="60" customFormat="1" ht="15.75">
      <c r="A883" s="61"/>
      <c r="B883" s="38" t="s">
        <v>899</v>
      </c>
      <c r="C883" s="62"/>
      <c r="D883" s="60">
        <v>0</v>
      </c>
      <c r="F883" s="759"/>
    </row>
    <row r="884" spans="1:6">
      <c r="B884" s="114"/>
      <c r="D884" s="104">
        <v>0</v>
      </c>
    </row>
    <row r="885" spans="1:6" ht="15.75">
      <c r="A885" s="1" t="s">
        <v>972</v>
      </c>
      <c r="B885" s="31" t="s">
        <v>649</v>
      </c>
      <c r="C885" s="72">
        <v>1</v>
      </c>
      <c r="D885" s="680"/>
      <c r="E885" s="48">
        <f>+D885*C885</f>
        <v>0</v>
      </c>
    </row>
    <row r="886" spans="1:6" ht="15.75">
      <c r="A886" s="1"/>
      <c r="B886" s="260" t="s">
        <v>1606</v>
      </c>
      <c r="C886" s="88"/>
      <c r="D886" s="60">
        <v>0</v>
      </c>
      <c r="E886" s="60"/>
    </row>
    <row r="887" spans="1:6" s="33" customFormat="1" ht="47.25">
      <c r="A887" s="73"/>
      <c r="B887" s="31" t="s">
        <v>1946</v>
      </c>
      <c r="C887" s="4"/>
      <c r="D887" s="33">
        <v>0</v>
      </c>
      <c r="F887" s="648"/>
    </row>
    <row r="888" spans="1:6" s="33" customFormat="1" ht="15.75">
      <c r="A888" s="73"/>
      <c r="B888" s="38" t="s">
        <v>650</v>
      </c>
      <c r="C888" s="4"/>
      <c r="D888" s="33">
        <v>0</v>
      </c>
      <c r="F888" s="648"/>
    </row>
    <row r="889" spans="1:6">
      <c r="B889" s="114"/>
      <c r="D889" s="104">
        <v>0</v>
      </c>
    </row>
    <row r="890" spans="1:6" s="59" customFormat="1" ht="15.75">
      <c r="A890" s="45" t="s">
        <v>973</v>
      </c>
      <c r="B890" s="38" t="s">
        <v>902</v>
      </c>
      <c r="C890" s="43">
        <v>1</v>
      </c>
      <c r="D890" s="680"/>
      <c r="E890" s="48">
        <f>+D890*C890</f>
        <v>0</v>
      </c>
      <c r="F890" s="763"/>
    </row>
    <row r="891" spans="1:6" s="60" customFormat="1" ht="15.75">
      <c r="A891" s="45"/>
      <c r="B891" s="260" t="s">
        <v>1606</v>
      </c>
      <c r="C891" s="3"/>
      <c r="D891" s="60">
        <v>0</v>
      </c>
      <c r="F891" s="759"/>
    </row>
    <row r="892" spans="1:6" ht="15.75">
      <c r="B892" s="38" t="s">
        <v>903</v>
      </c>
      <c r="D892" s="104">
        <v>0</v>
      </c>
    </row>
    <row r="893" spans="1:6" ht="78.75">
      <c r="B893" s="38" t="s">
        <v>904</v>
      </c>
      <c r="D893" s="104">
        <v>0</v>
      </c>
    </row>
    <row r="894" spans="1:6" ht="15.75">
      <c r="B894" s="38" t="s">
        <v>905</v>
      </c>
      <c r="D894" s="104">
        <v>0</v>
      </c>
    </row>
    <row r="895" spans="1:6">
      <c r="B895" s="114"/>
      <c r="D895" s="104">
        <v>0</v>
      </c>
    </row>
    <row r="896" spans="1:6" ht="15.75">
      <c r="A896" s="1" t="s">
        <v>974</v>
      </c>
      <c r="B896" s="37" t="s">
        <v>1855</v>
      </c>
      <c r="C896" s="32">
        <v>1</v>
      </c>
      <c r="D896" s="680"/>
      <c r="E896" s="48">
        <f>+D896*C896</f>
        <v>0</v>
      </c>
    </row>
    <row r="897" spans="2:4" ht="30">
      <c r="B897" s="701" t="s">
        <v>1856</v>
      </c>
      <c r="D897" s="104">
        <v>0</v>
      </c>
    </row>
    <row r="898" spans="2:4" ht="75">
      <c r="B898" s="702" t="s">
        <v>1857</v>
      </c>
      <c r="D898" s="104">
        <v>0</v>
      </c>
    </row>
    <row r="899" spans="2:4" ht="15">
      <c r="B899" s="702" t="s">
        <v>1858</v>
      </c>
      <c r="D899" s="104">
        <v>0</v>
      </c>
    </row>
    <row r="900" spans="2:4" ht="15">
      <c r="B900" s="702" t="s">
        <v>1228</v>
      </c>
      <c r="D900" s="104">
        <v>0</v>
      </c>
    </row>
    <row r="901" spans="2:4" ht="15">
      <c r="B901" s="702" t="s">
        <v>1859</v>
      </c>
      <c r="D901" s="104">
        <v>0</v>
      </c>
    </row>
    <row r="902" spans="2:4" ht="15">
      <c r="B902" s="702" t="s">
        <v>1860</v>
      </c>
      <c r="D902" s="104">
        <v>0</v>
      </c>
    </row>
    <row r="903" spans="2:4" ht="15">
      <c r="B903" s="702" t="s">
        <v>596</v>
      </c>
      <c r="D903" s="104">
        <v>0</v>
      </c>
    </row>
    <row r="904" spans="2:4" ht="15">
      <c r="B904" s="702" t="s">
        <v>1861</v>
      </c>
      <c r="D904" s="104">
        <v>0</v>
      </c>
    </row>
    <row r="905" spans="2:4" ht="15">
      <c r="B905" s="703" t="s">
        <v>1945</v>
      </c>
      <c r="D905" s="104">
        <v>0</v>
      </c>
    </row>
    <row r="906" spans="2:4" ht="15">
      <c r="B906" s="702" t="s">
        <v>1863</v>
      </c>
      <c r="D906" s="104">
        <v>0</v>
      </c>
    </row>
    <row r="907" spans="2:4" ht="15">
      <c r="B907" s="702" t="s">
        <v>1864</v>
      </c>
      <c r="D907" s="104">
        <v>0</v>
      </c>
    </row>
    <row r="908" spans="2:4" ht="15">
      <c r="B908" s="702" t="s">
        <v>1865</v>
      </c>
      <c r="D908" s="104">
        <v>0</v>
      </c>
    </row>
    <row r="909" spans="2:4" ht="15">
      <c r="B909" s="703" t="s">
        <v>1866</v>
      </c>
      <c r="D909" s="104">
        <v>0</v>
      </c>
    </row>
    <row r="910" spans="2:4" ht="30">
      <c r="B910" s="703" t="s">
        <v>597</v>
      </c>
      <c r="D910" s="104">
        <v>0</v>
      </c>
    </row>
    <row r="911" spans="2:4" ht="15">
      <c r="B911" s="703" t="s">
        <v>598</v>
      </c>
      <c r="D911" s="104">
        <v>0</v>
      </c>
    </row>
    <row r="912" spans="2:4" ht="15">
      <c r="B912" s="703" t="s">
        <v>599</v>
      </c>
      <c r="D912" s="104">
        <v>0</v>
      </c>
    </row>
    <row r="913" spans="2:4" ht="15">
      <c r="B913" s="703" t="s">
        <v>1867</v>
      </c>
      <c r="D913" s="104">
        <v>0</v>
      </c>
    </row>
    <row r="914" spans="2:4" ht="30">
      <c r="B914" s="703" t="s">
        <v>600</v>
      </c>
      <c r="D914" s="104">
        <v>0</v>
      </c>
    </row>
    <row r="915" spans="2:4" ht="15">
      <c r="B915" s="703" t="s">
        <v>601</v>
      </c>
      <c r="D915" s="104">
        <v>0</v>
      </c>
    </row>
    <row r="916" spans="2:4" ht="15">
      <c r="B916" s="703" t="s">
        <v>602</v>
      </c>
      <c r="D916" s="104">
        <v>0</v>
      </c>
    </row>
    <row r="917" spans="2:4" ht="15">
      <c r="B917" s="703" t="s">
        <v>603</v>
      </c>
      <c r="D917" s="104">
        <v>0</v>
      </c>
    </row>
    <row r="918" spans="2:4" ht="15">
      <c r="B918" s="703" t="s">
        <v>1868</v>
      </c>
      <c r="D918" s="104">
        <v>0</v>
      </c>
    </row>
    <row r="919" spans="2:4" ht="15">
      <c r="B919" s="703" t="s">
        <v>604</v>
      </c>
      <c r="D919" s="104">
        <v>0</v>
      </c>
    </row>
    <row r="920" spans="2:4" ht="15">
      <c r="B920" s="703" t="s">
        <v>605</v>
      </c>
      <c r="D920" s="104">
        <v>0</v>
      </c>
    </row>
    <row r="921" spans="2:4" ht="15">
      <c r="B921" s="703" t="s">
        <v>606</v>
      </c>
      <c r="D921" s="104">
        <v>0</v>
      </c>
    </row>
    <row r="922" spans="2:4" ht="15.75">
      <c r="B922" s="704" t="s">
        <v>1940</v>
      </c>
      <c r="D922" s="104">
        <v>0</v>
      </c>
    </row>
    <row r="923" spans="2:4" ht="30">
      <c r="B923" s="703" t="s">
        <v>607</v>
      </c>
      <c r="D923" s="104">
        <v>0</v>
      </c>
    </row>
    <row r="924" spans="2:4" ht="15.75">
      <c r="B924" s="704" t="s">
        <v>1941</v>
      </c>
      <c r="D924" s="104">
        <v>0</v>
      </c>
    </row>
    <row r="925" spans="2:4" ht="15">
      <c r="B925" s="702" t="s">
        <v>608</v>
      </c>
      <c r="D925" s="104">
        <v>0</v>
      </c>
    </row>
    <row r="926" spans="2:4" ht="15">
      <c r="B926" s="702" t="s">
        <v>609</v>
      </c>
      <c r="D926" s="104">
        <v>0</v>
      </c>
    </row>
    <row r="927" spans="2:4" ht="15.75">
      <c r="B927" s="63" t="s">
        <v>1869</v>
      </c>
      <c r="D927" s="104">
        <v>0</v>
      </c>
    </row>
    <row r="928" spans="2:4" ht="15.75">
      <c r="B928" s="704" t="s">
        <v>1870</v>
      </c>
      <c r="D928" s="104">
        <v>0</v>
      </c>
    </row>
    <row r="929" spans="1:6" ht="15.75">
      <c r="B929" s="704" t="s">
        <v>1871</v>
      </c>
      <c r="D929" s="104">
        <v>0</v>
      </c>
    </row>
    <row r="930" spans="1:6">
      <c r="B930" s="114"/>
      <c r="D930" s="104">
        <v>0</v>
      </c>
    </row>
    <row r="931" spans="1:6" s="13" customFormat="1" ht="22.15" customHeight="1" thickBot="1">
      <c r="A931" s="674" t="s">
        <v>975</v>
      </c>
      <c r="B931" s="675" t="s">
        <v>976</v>
      </c>
      <c r="C931" s="676"/>
      <c r="D931" s="677">
        <v>0</v>
      </c>
      <c r="E931" s="677"/>
      <c r="F931" s="762"/>
    </row>
    <row r="932" spans="1:6" ht="13.5" thickTop="1">
      <c r="B932" s="114"/>
      <c r="D932" s="104">
        <v>0</v>
      </c>
    </row>
    <row r="933" spans="1:6" ht="15.75">
      <c r="A933" s="39" t="s">
        <v>977</v>
      </c>
      <c r="B933" s="107" t="s">
        <v>978</v>
      </c>
      <c r="C933" s="43">
        <v>1</v>
      </c>
      <c r="D933" s="680"/>
      <c r="E933" s="48">
        <f>+D933*C933</f>
        <v>0</v>
      </c>
    </row>
    <row r="934" spans="1:6" ht="15.75">
      <c r="A934" s="1"/>
      <c r="B934" s="260" t="s">
        <v>1606</v>
      </c>
      <c r="C934" s="3"/>
      <c r="D934" s="25">
        <v>0</v>
      </c>
      <c r="E934" s="25"/>
    </row>
    <row r="935" spans="1:6" ht="15.75">
      <c r="B935" s="38" t="s">
        <v>630</v>
      </c>
      <c r="D935" s="104">
        <v>0</v>
      </c>
    </row>
    <row r="936" spans="1:6" ht="110.25">
      <c r="B936" s="38" t="s">
        <v>631</v>
      </c>
      <c r="D936" s="104">
        <v>0</v>
      </c>
    </row>
    <row r="937" spans="1:6" ht="94.5">
      <c r="B937" s="38" t="s">
        <v>632</v>
      </c>
      <c r="D937" s="104">
        <v>0</v>
      </c>
    </row>
    <row r="938" spans="1:6" ht="78.75">
      <c r="B938" s="38" t="s">
        <v>979</v>
      </c>
      <c r="D938" s="104">
        <v>0</v>
      </c>
    </row>
    <row r="939" spans="1:6" ht="15.75">
      <c r="B939" s="38" t="s">
        <v>634</v>
      </c>
      <c r="D939" s="104">
        <v>0</v>
      </c>
    </row>
    <row r="940" spans="1:6" ht="15.75">
      <c r="B940" s="38" t="s">
        <v>980</v>
      </c>
      <c r="D940" s="104">
        <v>0</v>
      </c>
    </row>
    <row r="941" spans="1:6" ht="47.25">
      <c r="B941" s="38" t="s">
        <v>635</v>
      </c>
      <c r="D941" s="104">
        <v>0</v>
      </c>
    </row>
    <row r="942" spans="1:6" ht="15.75">
      <c r="B942" s="38" t="s">
        <v>636</v>
      </c>
      <c r="D942" s="104">
        <v>0</v>
      </c>
    </row>
    <row r="943" spans="1:6" ht="15.75">
      <c r="B943" s="58" t="s">
        <v>981</v>
      </c>
      <c r="D943" s="104">
        <v>0</v>
      </c>
    </row>
    <row r="944" spans="1:6" ht="15.75">
      <c r="B944" s="38" t="s">
        <v>638</v>
      </c>
      <c r="D944" s="104">
        <v>0</v>
      </c>
    </row>
    <row r="945" spans="1:5" ht="15.75">
      <c r="B945" s="38" t="s">
        <v>639</v>
      </c>
      <c r="D945" s="104">
        <v>0</v>
      </c>
    </row>
    <row r="946" spans="1:5" ht="31.5">
      <c r="B946" s="38" t="s">
        <v>640</v>
      </c>
      <c r="D946" s="104">
        <v>0</v>
      </c>
    </row>
    <row r="947" spans="1:5" ht="47.25">
      <c r="B947" s="38" t="s">
        <v>641</v>
      </c>
      <c r="D947" s="104">
        <v>0</v>
      </c>
    </row>
    <row r="948" spans="1:5" ht="15.75">
      <c r="B948" s="38" t="s">
        <v>982</v>
      </c>
      <c r="D948" s="104">
        <v>0</v>
      </c>
    </row>
    <row r="949" spans="1:5" ht="15.75">
      <c r="B949" s="70" t="s">
        <v>643</v>
      </c>
      <c r="D949" s="104">
        <v>0</v>
      </c>
    </row>
    <row r="950" spans="1:5" ht="15.75">
      <c r="B950" s="108" t="s">
        <v>627</v>
      </c>
      <c r="D950" s="104">
        <v>0</v>
      </c>
    </row>
    <row r="951" spans="1:5">
      <c r="B951" s="114"/>
      <c r="D951" s="104">
        <v>0</v>
      </c>
    </row>
    <row r="952" spans="1:5" ht="31.5">
      <c r="A952" s="39" t="s">
        <v>983</v>
      </c>
      <c r="B952" s="38" t="s">
        <v>645</v>
      </c>
      <c r="C952" s="43">
        <v>1</v>
      </c>
      <c r="D952" s="680"/>
      <c r="E952" s="48">
        <f>+D952*C952</f>
        <v>0</v>
      </c>
    </row>
    <row r="953" spans="1:5" ht="15.75">
      <c r="A953" s="1"/>
      <c r="B953" s="260" t="s">
        <v>1606</v>
      </c>
      <c r="C953" s="3"/>
      <c r="D953" s="25">
        <v>0</v>
      </c>
      <c r="E953" s="25"/>
    </row>
    <row r="954" spans="1:5" ht="15.75">
      <c r="B954" s="38" t="s">
        <v>646</v>
      </c>
      <c r="D954" s="104">
        <v>0</v>
      </c>
    </row>
    <row r="955" spans="1:5" ht="15.75">
      <c r="B955" s="38" t="s">
        <v>647</v>
      </c>
      <c r="D955" s="104">
        <v>0</v>
      </c>
    </row>
    <row r="956" spans="1:5">
      <c r="B956" s="114"/>
      <c r="D956" s="104">
        <v>0</v>
      </c>
    </row>
    <row r="957" spans="1:5" ht="15.75">
      <c r="A957" s="1" t="s">
        <v>984</v>
      </c>
      <c r="B957" s="31" t="s">
        <v>649</v>
      </c>
      <c r="C957" s="72">
        <v>1</v>
      </c>
      <c r="D957" s="680"/>
      <c r="E957" s="48">
        <f>+D957*C957</f>
        <v>0</v>
      </c>
    </row>
    <row r="958" spans="1:5" ht="15.75">
      <c r="A958" s="1"/>
      <c r="B958" s="260" t="s">
        <v>1606</v>
      </c>
      <c r="C958" s="88"/>
      <c r="D958" s="60">
        <v>0</v>
      </c>
      <c r="E958" s="60"/>
    </row>
    <row r="959" spans="1:5" ht="47.25">
      <c r="A959" s="73"/>
      <c r="B959" s="31" t="s">
        <v>1946</v>
      </c>
      <c r="C959" s="4"/>
      <c r="D959" s="33">
        <v>0</v>
      </c>
      <c r="E959" s="33"/>
    </row>
    <row r="960" spans="1:5" ht="15.75">
      <c r="A960" s="73"/>
      <c r="B960" s="38" t="s">
        <v>650</v>
      </c>
      <c r="C960" s="4"/>
      <c r="D960" s="33">
        <v>0</v>
      </c>
      <c r="E960" s="33"/>
    </row>
    <row r="961" spans="1:5">
      <c r="B961" s="114"/>
      <c r="D961" s="104">
        <v>0</v>
      </c>
    </row>
    <row r="962" spans="1:5" ht="15.75">
      <c r="A962" s="1" t="s">
        <v>985</v>
      </c>
      <c r="B962" s="46" t="s">
        <v>986</v>
      </c>
      <c r="C962" s="72">
        <v>1</v>
      </c>
      <c r="D962" s="680"/>
      <c r="E962" s="48">
        <f>+D962*C962</f>
        <v>0</v>
      </c>
    </row>
    <row r="963" spans="1:5" ht="15.75">
      <c r="A963" s="1"/>
      <c r="B963" s="260" t="s">
        <v>1606</v>
      </c>
      <c r="C963" s="88"/>
      <c r="D963" s="60">
        <v>0</v>
      </c>
      <c r="E963" s="60"/>
    </row>
    <row r="964" spans="1:5" ht="15.75">
      <c r="B964" s="650" t="s">
        <v>987</v>
      </c>
      <c r="C964" s="110"/>
      <c r="D964" s="33">
        <v>0</v>
      </c>
      <c r="E964" s="33"/>
    </row>
    <row r="965" spans="1:5" ht="15.75">
      <c r="B965" s="666" t="s">
        <v>988</v>
      </c>
      <c r="C965" s="33"/>
      <c r="D965" s="110">
        <v>0</v>
      </c>
      <c r="E965" s="33"/>
    </row>
    <row r="966" spans="1:5" ht="15.75">
      <c r="B966" s="666" t="s">
        <v>989</v>
      </c>
      <c r="C966" s="110"/>
      <c r="D966" s="33">
        <v>0</v>
      </c>
      <c r="E966" s="33"/>
    </row>
    <row r="967" spans="1:5" ht="15.75">
      <c r="B967" s="666" t="s">
        <v>990</v>
      </c>
      <c r="C967" s="33"/>
      <c r="D967" s="33">
        <v>0</v>
      </c>
      <c r="E967" s="110"/>
    </row>
    <row r="968" spans="1:5" ht="15.75">
      <c r="B968" s="666" t="s">
        <v>991</v>
      </c>
      <c r="C968" s="33"/>
      <c r="D968" s="110">
        <v>0</v>
      </c>
      <c r="E968" s="33"/>
    </row>
    <row r="969" spans="1:5" ht="15.75">
      <c r="B969" s="650" t="s">
        <v>992</v>
      </c>
      <c r="C969" s="33"/>
      <c r="D969" s="33">
        <v>0</v>
      </c>
      <c r="E969" s="33"/>
    </row>
    <row r="970" spans="1:5" ht="15.75">
      <c r="B970" s="650" t="s">
        <v>993</v>
      </c>
      <c r="C970" s="33"/>
      <c r="D970" s="33">
        <v>0</v>
      </c>
      <c r="E970" s="33"/>
    </row>
    <row r="971" spans="1:5" ht="15.75">
      <c r="B971" s="650" t="s">
        <v>994</v>
      </c>
      <c r="C971" s="33"/>
      <c r="D971" s="33">
        <v>0</v>
      </c>
      <c r="E971" s="33"/>
    </row>
    <row r="972" spans="1:5" ht="15.75">
      <c r="B972" s="650" t="s">
        <v>995</v>
      </c>
      <c r="C972" s="33"/>
      <c r="D972" s="33">
        <v>0</v>
      </c>
      <c r="E972" s="33"/>
    </row>
    <row r="973" spans="1:5" ht="15.75">
      <c r="B973" s="650" t="s">
        <v>996</v>
      </c>
      <c r="C973" s="33"/>
      <c r="D973" s="33">
        <v>0</v>
      </c>
      <c r="E973" s="33"/>
    </row>
    <row r="974" spans="1:5" ht="15.75">
      <c r="B974" s="650" t="s">
        <v>997</v>
      </c>
      <c r="C974" s="33"/>
      <c r="D974" s="33">
        <v>0</v>
      </c>
      <c r="E974" s="33"/>
    </row>
    <row r="975" spans="1:5" ht="15.75">
      <c r="B975" s="650" t="s">
        <v>998</v>
      </c>
      <c r="C975" s="33"/>
      <c r="D975" s="33">
        <v>0</v>
      </c>
      <c r="E975" s="33"/>
    </row>
    <row r="976" spans="1:5" ht="15.75">
      <c r="B976" s="650" t="s">
        <v>999</v>
      </c>
      <c r="C976" s="33"/>
      <c r="D976" s="33">
        <v>0</v>
      </c>
      <c r="E976" s="33"/>
    </row>
    <row r="977" spans="2:5" ht="15.75">
      <c r="B977" s="650" t="s">
        <v>1000</v>
      </c>
      <c r="C977" s="33"/>
      <c r="D977" s="33">
        <v>0</v>
      </c>
      <c r="E977" s="33"/>
    </row>
    <row r="978" spans="2:5" ht="15.75">
      <c r="B978" s="650" t="s">
        <v>668</v>
      </c>
      <c r="C978" s="33"/>
      <c r="D978" s="33">
        <v>0</v>
      </c>
      <c r="E978" s="33"/>
    </row>
    <row r="979" spans="2:5" ht="15.75">
      <c r="B979" s="650" t="s">
        <v>669</v>
      </c>
      <c r="C979" s="33"/>
      <c r="D979" s="33">
        <v>0</v>
      </c>
      <c r="E979" s="33"/>
    </row>
    <row r="980" spans="2:5" ht="15.75">
      <c r="B980" s="650" t="s">
        <v>670</v>
      </c>
      <c r="C980" s="33"/>
      <c r="D980" s="33">
        <v>0</v>
      </c>
      <c r="E980" s="33"/>
    </row>
    <row r="981" spans="2:5" ht="31.5">
      <c r="B981" s="650" t="s">
        <v>672</v>
      </c>
      <c r="C981" s="33"/>
      <c r="D981" s="33">
        <v>0</v>
      </c>
      <c r="E981" s="33"/>
    </row>
    <row r="982" spans="2:5" ht="15.75">
      <c r="B982" s="650" t="s">
        <v>1001</v>
      </c>
      <c r="C982" s="33"/>
      <c r="D982" s="33">
        <v>0</v>
      </c>
      <c r="E982" s="33"/>
    </row>
    <row r="983" spans="2:5" ht="15.75">
      <c r="B983" s="650" t="s">
        <v>676</v>
      </c>
      <c r="C983" s="33"/>
      <c r="D983" s="33">
        <v>0</v>
      </c>
      <c r="E983" s="33"/>
    </row>
    <row r="984" spans="2:5" ht="15.75">
      <c r="B984" s="650" t="s">
        <v>1002</v>
      </c>
      <c r="C984" s="33"/>
      <c r="D984" s="33">
        <v>0</v>
      </c>
      <c r="E984" s="33"/>
    </row>
    <row r="985" spans="2:5" ht="15.75">
      <c r="B985" s="650" t="s">
        <v>1003</v>
      </c>
      <c r="C985" s="33"/>
      <c r="D985" s="33">
        <v>0</v>
      </c>
      <c r="E985" s="33"/>
    </row>
    <row r="986" spans="2:5" ht="15.75">
      <c r="B986" s="650" t="s">
        <v>1004</v>
      </c>
      <c r="C986" s="33"/>
      <c r="D986" s="33">
        <v>0</v>
      </c>
      <c r="E986" s="33"/>
    </row>
    <row r="987" spans="2:5" ht="15.75">
      <c r="B987" s="650" t="s">
        <v>1005</v>
      </c>
      <c r="C987" s="33"/>
      <c r="D987" s="33">
        <v>0</v>
      </c>
      <c r="E987" s="33"/>
    </row>
    <row r="988" spans="2:5" ht="15.75">
      <c r="B988" s="650" t="s">
        <v>679</v>
      </c>
      <c r="C988" s="33"/>
      <c r="D988" s="33">
        <v>0</v>
      </c>
      <c r="E988" s="33"/>
    </row>
    <row r="989" spans="2:5" ht="31.5">
      <c r="B989" s="650" t="s">
        <v>1006</v>
      </c>
      <c r="C989" s="33"/>
      <c r="D989" s="33">
        <v>0</v>
      </c>
      <c r="E989" s="33"/>
    </row>
    <row r="990" spans="2:5" ht="47.25">
      <c r="B990" s="650" t="s">
        <v>684</v>
      </c>
      <c r="C990" s="33"/>
      <c r="D990" s="33">
        <v>0</v>
      </c>
      <c r="E990" s="33"/>
    </row>
    <row r="991" spans="2:5" ht="15.75">
      <c r="B991" s="650" t="s">
        <v>687</v>
      </c>
      <c r="C991" s="33"/>
      <c r="D991" s="33">
        <v>0</v>
      </c>
      <c r="E991" s="33"/>
    </row>
    <row r="992" spans="2:5" ht="31.5">
      <c r="B992" s="650" t="s">
        <v>688</v>
      </c>
      <c r="C992" s="33"/>
      <c r="D992" s="33">
        <v>0</v>
      </c>
      <c r="E992" s="33"/>
    </row>
    <row r="993" spans="2:5" ht="15.75">
      <c r="B993" s="650" t="s">
        <v>689</v>
      </c>
      <c r="C993" s="33"/>
      <c r="D993" s="33">
        <v>0</v>
      </c>
      <c r="E993" s="33"/>
    </row>
    <row r="994" spans="2:5" ht="31.5">
      <c r="B994" s="650" t="s">
        <v>690</v>
      </c>
      <c r="C994" s="33"/>
      <c r="D994" s="33">
        <v>0</v>
      </c>
      <c r="E994" s="33"/>
    </row>
    <row r="995" spans="2:5" ht="31.5">
      <c r="B995" s="650" t="s">
        <v>1007</v>
      </c>
      <c r="C995" s="33"/>
      <c r="D995" s="33">
        <v>0</v>
      </c>
      <c r="E995" s="33"/>
    </row>
    <row r="996" spans="2:5" ht="15.75">
      <c r="B996" s="650" t="s">
        <v>1008</v>
      </c>
      <c r="C996" s="33"/>
      <c r="D996" s="33">
        <v>0</v>
      </c>
      <c r="E996" s="33"/>
    </row>
    <row r="997" spans="2:5" ht="15.75">
      <c r="B997" s="650" t="s">
        <v>692</v>
      </c>
      <c r="C997" s="33"/>
      <c r="D997" s="33">
        <v>0</v>
      </c>
      <c r="E997" s="33"/>
    </row>
    <row r="998" spans="2:5" ht="15.75">
      <c r="B998" s="650" t="s">
        <v>1009</v>
      </c>
      <c r="C998" s="33"/>
      <c r="D998" s="33">
        <v>0</v>
      </c>
      <c r="E998" s="33"/>
    </row>
    <row r="999" spans="2:5" ht="15.75">
      <c r="B999" s="650" t="s">
        <v>693</v>
      </c>
      <c r="C999" s="33"/>
      <c r="D999" s="33">
        <v>0</v>
      </c>
      <c r="E999" s="33"/>
    </row>
    <row r="1000" spans="2:5" ht="15.75">
      <c r="B1000" s="650" t="s">
        <v>1010</v>
      </c>
      <c r="C1000" s="33"/>
      <c r="D1000" s="33">
        <v>0</v>
      </c>
      <c r="E1000" s="33"/>
    </row>
    <row r="1001" spans="2:5" ht="15.75">
      <c r="B1001" s="650" t="s">
        <v>1011</v>
      </c>
      <c r="C1001" s="33"/>
      <c r="D1001" s="33">
        <v>0</v>
      </c>
      <c r="E1001" s="33"/>
    </row>
    <row r="1002" spans="2:5" ht="15.75">
      <c r="B1002" s="650" t="s">
        <v>695</v>
      </c>
      <c r="C1002" s="33"/>
      <c r="D1002" s="33">
        <v>0</v>
      </c>
      <c r="E1002" s="33"/>
    </row>
    <row r="1003" spans="2:5" ht="31.5">
      <c r="B1003" s="650" t="s">
        <v>696</v>
      </c>
      <c r="C1003" s="33"/>
      <c r="D1003" s="33">
        <v>0</v>
      </c>
      <c r="E1003" s="33"/>
    </row>
    <row r="1004" spans="2:5" ht="15.75">
      <c r="B1004" s="650" t="s">
        <v>1012</v>
      </c>
      <c r="C1004" s="33"/>
      <c r="D1004" s="33">
        <v>0</v>
      </c>
      <c r="E1004" s="33"/>
    </row>
    <row r="1005" spans="2:5" ht="31.5">
      <c r="B1005" s="650" t="s">
        <v>697</v>
      </c>
      <c r="C1005" s="33"/>
      <c r="D1005" s="33">
        <v>0</v>
      </c>
      <c r="E1005" s="33"/>
    </row>
    <row r="1006" spans="2:5" ht="31.5">
      <c r="B1006" s="650" t="s">
        <v>1013</v>
      </c>
      <c r="C1006" s="33"/>
      <c r="D1006" s="33">
        <v>0</v>
      </c>
      <c r="E1006" s="33"/>
    </row>
    <row r="1007" spans="2:5" ht="15.75">
      <c r="B1007" s="650" t="s">
        <v>1014</v>
      </c>
      <c r="C1007" s="33"/>
      <c r="D1007" s="33">
        <v>0</v>
      </c>
      <c r="E1007" s="33"/>
    </row>
    <row r="1008" spans="2:5" ht="15.75">
      <c r="B1008" s="650" t="s">
        <v>1015</v>
      </c>
      <c r="C1008" s="33"/>
      <c r="D1008" s="33">
        <v>0</v>
      </c>
      <c r="E1008" s="33"/>
    </row>
    <row r="1009" spans="1:5" ht="15.75">
      <c r="B1009" s="650" t="s">
        <v>700</v>
      </c>
      <c r="C1009" s="33"/>
      <c r="D1009" s="33">
        <v>0</v>
      </c>
      <c r="E1009" s="33"/>
    </row>
    <row r="1010" spans="1:5" ht="15.75">
      <c r="B1010" s="650" t="s">
        <v>1016</v>
      </c>
      <c r="C1010" s="33"/>
      <c r="D1010" s="33">
        <v>0</v>
      </c>
      <c r="E1010" s="33"/>
    </row>
    <row r="1011" spans="1:5" ht="15.75">
      <c r="B1011" s="650" t="s">
        <v>1017</v>
      </c>
      <c r="C1011" s="33"/>
      <c r="D1011" s="33">
        <v>0</v>
      </c>
      <c r="E1011" s="33"/>
    </row>
    <row r="1012" spans="1:5" ht="15.75">
      <c r="B1012" s="650" t="s">
        <v>1018</v>
      </c>
      <c r="C1012" s="33"/>
      <c r="D1012" s="33">
        <v>0</v>
      </c>
      <c r="E1012" s="33"/>
    </row>
    <row r="1013" spans="1:5" ht="15.75">
      <c r="B1013" s="650" t="s">
        <v>702</v>
      </c>
      <c r="C1013" s="33"/>
      <c r="D1013" s="33">
        <v>0</v>
      </c>
      <c r="E1013" s="33"/>
    </row>
    <row r="1014" spans="1:5" ht="15.75">
      <c r="B1014" s="650" t="s">
        <v>1019</v>
      </c>
      <c r="C1014" s="33"/>
      <c r="D1014" s="33">
        <v>0</v>
      </c>
      <c r="E1014" s="33"/>
    </row>
    <row r="1015" spans="1:5" ht="15.75">
      <c r="B1015" s="650" t="s">
        <v>1020</v>
      </c>
      <c r="C1015" s="33"/>
      <c r="D1015" s="33">
        <v>0</v>
      </c>
      <c r="E1015" s="33"/>
    </row>
    <row r="1016" spans="1:5" ht="31.5">
      <c r="B1016" s="650" t="s">
        <v>1021</v>
      </c>
      <c r="C1016" s="33"/>
      <c r="D1016" s="33">
        <v>0</v>
      </c>
      <c r="E1016" s="33"/>
    </row>
    <row r="1017" spans="1:5" ht="15.75">
      <c r="B1017" s="650" t="s">
        <v>1022</v>
      </c>
      <c r="C1017" s="33"/>
      <c r="D1017" s="33">
        <v>0</v>
      </c>
      <c r="E1017" s="33"/>
    </row>
    <row r="1018" spans="1:5" ht="31.5">
      <c r="B1018" s="650" t="s">
        <v>1023</v>
      </c>
      <c r="C1018" s="33"/>
      <c r="D1018" s="33">
        <v>0</v>
      </c>
      <c r="E1018" s="33"/>
    </row>
    <row r="1019" spans="1:5" ht="15.75">
      <c r="B1019" s="650" t="s">
        <v>706</v>
      </c>
      <c r="C1019" s="33"/>
      <c r="D1019" s="33">
        <v>0</v>
      </c>
      <c r="E1019" s="33"/>
    </row>
    <row r="1020" spans="1:5" ht="15.75">
      <c r="B1020" s="650" t="s">
        <v>707</v>
      </c>
      <c r="D1020" s="104">
        <v>0</v>
      </c>
    </row>
    <row r="1021" spans="1:5" ht="30">
      <c r="B1021" s="667" t="s">
        <v>1024</v>
      </c>
      <c r="D1021" s="104">
        <v>0</v>
      </c>
    </row>
    <row r="1022" spans="1:5" ht="24">
      <c r="B1022" s="44" t="s">
        <v>709</v>
      </c>
      <c r="D1022" s="104">
        <v>0</v>
      </c>
    </row>
    <row r="1023" spans="1:5">
      <c r="B1023" s="44"/>
      <c r="D1023" s="104">
        <v>0</v>
      </c>
    </row>
    <row r="1024" spans="1:5" ht="15.75">
      <c r="A1024" s="45" t="s">
        <v>1025</v>
      </c>
      <c r="B1024" s="5" t="s">
        <v>1026</v>
      </c>
      <c r="C1024" s="71">
        <v>1</v>
      </c>
      <c r="D1024" s="680"/>
      <c r="E1024" s="48">
        <f>+D1024*C1024</f>
        <v>0</v>
      </c>
    </row>
    <row r="1025" spans="1:6" ht="15.75">
      <c r="A1025" s="45"/>
      <c r="B1025" s="260" t="s">
        <v>1606</v>
      </c>
      <c r="C1025" s="71"/>
      <c r="D1025" s="57">
        <v>0</v>
      </c>
      <c r="E1025" s="25"/>
    </row>
    <row r="1026" spans="1:6" s="114" customFormat="1" ht="15.75">
      <c r="A1026" s="39"/>
      <c r="B1026" s="38" t="s">
        <v>630</v>
      </c>
      <c r="C1026" s="72"/>
      <c r="D1026" s="73">
        <v>0</v>
      </c>
      <c r="E1026" s="5"/>
      <c r="F1026" s="105"/>
    </row>
    <row r="1027" spans="1:6" s="114" customFormat="1" ht="110.25">
      <c r="A1027" s="39"/>
      <c r="B1027" s="38" t="s">
        <v>631</v>
      </c>
      <c r="C1027" s="72"/>
      <c r="D1027" s="73">
        <v>0</v>
      </c>
      <c r="E1027" s="5"/>
      <c r="F1027" s="105"/>
    </row>
    <row r="1028" spans="1:6" s="114" customFormat="1" ht="94.5">
      <c r="A1028" s="39"/>
      <c r="B1028" s="38" t="s">
        <v>632</v>
      </c>
      <c r="C1028" s="72"/>
      <c r="D1028" s="73">
        <v>0</v>
      </c>
      <c r="E1028" s="5"/>
      <c r="F1028" s="105"/>
    </row>
    <row r="1029" spans="1:6" s="114" customFormat="1" ht="15.75">
      <c r="A1029" s="39"/>
      <c r="B1029" s="38" t="s">
        <v>634</v>
      </c>
      <c r="C1029" s="72"/>
      <c r="D1029" s="73">
        <v>0</v>
      </c>
      <c r="E1029" s="5"/>
      <c r="F1029" s="105"/>
    </row>
    <row r="1030" spans="1:6" s="114" customFormat="1" ht="15.75">
      <c r="A1030" s="39"/>
      <c r="B1030" s="38" t="s">
        <v>980</v>
      </c>
      <c r="C1030" s="72"/>
      <c r="D1030" s="73">
        <v>0</v>
      </c>
      <c r="E1030" s="5"/>
      <c r="F1030" s="105"/>
    </row>
    <row r="1031" spans="1:6" s="114" customFormat="1" ht="47.25">
      <c r="A1031" s="39"/>
      <c r="B1031" s="38" t="s">
        <v>635</v>
      </c>
      <c r="C1031" s="72"/>
      <c r="D1031" s="73">
        <v>0</v>
      </c>
      <c r="E1031" s="5"/>
      <c r="F1031" s="105"/>
    </row>
    <row r="1032" spans="1:6" s="114" customFormat="1" ht="15.75">
      <c r="A1032" s="39"/>
      <c r="B1032" s="38" t="s">
        <v>636</v>
      </c>
      <c r="C1032" s="72"/>
      <c r="D1032" s="73">
        <v>0</v>
      </c>
      <c r="E1032" s="5"/>
      <c r="F1032" s="105"/>
    </row>
    <row r="1033" spans="1:6" s="114" customFormat="1" ht="15.75">
      <c r="A1033" s="39"/>
      <c r="B1033" s="74" t="s">
        <v>1027</v>
      </c>
      <c r="C1033" s="72"/>
      <c r="D1033" s="73">
        <v>0</v>
      </c>
      <c r="E1033" s="5"/>
      <c r="F1033" s="105"/>
    </row>
    <row r="1034" spans="1:6" s="114" customFormat="1" ht="15.75">
      <c r="A1034" s="39"/>
      <c r="B1034" s="74" t="s">
        <v>1028</v>
      </c>
      <c r="C1034" s="72"/>
      <c r="D1034" s="73">
        <v>0</v>
      </c>
      <c r="E1034" s="5"/>
      <c r="F1034" s="105"/>
    </row>
    <row r="1035" spans="1:6" s="114" customFormat="1" ht="15.75">
      <c r="A1035" s="39"/>
      <c r="B1035" s="38" t="s">
        <v>639</v>
      </c>
      <c r="C1035" s="72"/>
      <c r="D1035" s="73">
        <v>0</v>
      </c>
      <c r="E1035" s="5"/>
      <c r="F1035" s="105"/>
    </row>
    <row r="1036" spans="1:6" s="114" customFormat="1" ht="31.5">
      <c r="A1036" s="39"/>
      <c r="B1036" s="38" t="s">
        <v>640</v>
      </c>
      <c r="C1036" s="72"/>
      <c r="D1036" s="73">
        <v>0</v>
      </c>
      <c r="E1036" s="5"/>
      <c r="F1036" s="105"/>
    </row>
    <row r="1037" spans="1:6" s="114" customFormat="1" ht="47.25">
      <c r="A1037" s="39"/>
      <c r="B1037" s="38" t="s">
        <v>641</v>
      </c>
      <c r="C1037" s="72"/>
      <c r="D1037" s="73">
        <v>0</v>
      </c>
      <c r="E1037" s="5"/>
      <c r="F1037" s="105"/>
    </row>
    <row r="1038" spans="1:6" ht="15.75">
      <c r="B1038" s="38" t="s">
        <v>1029</v>
      </c>
      <c r="D1038" s="104">
        <v>0</v>
      </c>
    </row>
    <row r="1039" spans="1:6">
      <c r="B1039" s="114"/>
      <c r="D1039" s="104">
        <v>0</v>
      </c>
    </row>
    <row r="1040" spans="1:6" ht="15.75">
      <c r="A1040" s="45" t="s">
        <v>1030</v>
      </c>
      <c r="B1040" s="654" t="s">
        <v>1031</v>
      </c>
      <c r="C1040" s="71">
        <v>1</v>
      </c>
      <c r="D1040" s="680"/>
      <c r="E1040" s="48">
        <f>+D1040*C1040</f>
        <v>0</v>
      </c>
    </row>
    <row r="1041" spans="1:5" ht="15.75">
      <c r="A1041" s="45"/>
      <c r="B1041" s="260" t="s">
        <v>1606</v>
      </c>
      <c r="C1041" s="71"/>
      <c r="D1041" s="57">
        <v>0</v>
      </c>
      <c r="E1041" s="25"/>
    </row>
    <row r="1042" spans="1:5" ht="15.75">
      <c r="A1042" s="60"/>
      <c r="B1042" s="653" t="s">
        <v>1032</v>
      </c>
      <c r="C1042" s="60"/>
      <c r="D1042" s="60">
        <v>0</v>
      </c>
      <c r="E1042" s="60"/>
    </row>
    <row r="1043" spans="1:5" ht="15.75">
      <c r="A1043" s="60"/>
      <c r="B1043" s="653" t="s">
        <v>1033</v>
      </c>
      <c r="C1043" s="60"/>
      <c r="D1043" s="60">
        <v>0</v>
      </c>
      <c r="E1043" s="60"/>
    </row>
    <row r="1044" spans="1:5" ht="15.75">
      <c r="A1044" s="60"/>
      <c r="B1044" s="653" t="s">
        <v>1034</v>
      </c>
      <c r="C1044" s="60"/>
      <c r="D1044" s="60">
        <v>0</v>
      </c>
      <c r="E1044" s="60"/>
    </row>
    <row r="1045" spans="1:5" ht="15.75">
      <c r="A1045" s="60"/>
      <c r="B1045" s="653" t="s">
        <v>1035</v>
      </c>
      <c r="C1045" s="60"/>
      <c r="D1045" s="60">
        <v>0</v>
      </c>
      <c r="E1045" s="60"/>
    </row>
    <row r="1046" spans="1:5" ht="15.75">
      <c r="A1046" s="60"/>
      <c r="B1046" s="653" t="s">
        <v>1036</v>
      </c>
      <c r="C1046" s="60"/>
      <c r="D1046" s="60">
        <v>0</v>
      </c>
      <c r="E1046" s="60"/>
    </row>
    <row r="1047" spans="1:5" ht="15.75">
      <c r="A1047" s="60"/>
      <c r="B1047" s="653" t="s">
        <v>1037</v>
      </c>
      <c r="C1047" s="60"/>
      <c r="D1047" s="60">
        <v>0</v>
      </c>
      <c r="E1047" s="60"/>
    </row>
    <row r="1048" spans="1:5" ht="15.75">
      <c r="A1048" s="60"/>
      <c r="B1048" s="653" t="s">
        <v>1038</v>
      </c>
      <c r="C1048" s="60"/>
      <c r="D1048" s="60">
        <v>0</v>
      </c>
      <c r="E1048" s="60"/>
    </row>
    <row r="1049" spans="1:5" ht="15.75">
      <c r="A1049" s="60"/>
      <c r="B1049" s="653" t="s">
        <v>1039</v>
      </c>
      <c r="C1049" s="60"/>
      <c r="D1049" s="60">
        <v>0</v>
      </c>
      <c r="E1049" s="60"/>
    </row>
    <row r="1050" spans="1:5" ht="15.75">
      <c r="A1050" s="60"/>
      <c r="B1050" s="654" t="s">
        <v>1040</v>
      </c>
      <c r="C1050" s="60"/>
      <c r="D1050" s="60">
        <v>0</v>
      </c>
      <c r="E1050" s="60"/>
    </row>
    <row r="1051" spans="1:5" ht="30">
      <c r="A1051" s="60"/>
      <c r="B1051" s="667" t="s">
        <v>1041</v>
      </c>
      <c r="C1051" s="60"/>
      <c r="D1051" s="60">
        <v>0</v>
      </c>
      <c r="E1051" s="60"/>
    </row>
    <row r="1052" spans="1:5" ht="24">
      <c r="B1052" s="44" t="s">
        <v>709</v>
      </c>
      <c r="D1052" s="104">
        <v>0</v>
      </c>
    </row>
    <row r="1053" spans="1:5">
      <c r="B1053" s="114"/>
      <c r="D1053" s="104">
        <v>0</v>
      </c>
    </row>
    <row r="1054" spans="1:5" ht="15.75">
      <c r="A1054" s="30" t="s">
        <v>1042</v>
      </c>
      <c r="B1054" s="31" t="s">
        <v>552</v>
      </c>
      <c r="C1054" s="32">
        <v>1</v>
      </c>
      <c r="D1054" s="680"/>
      <c r="E1054" s="48">
        <f>+D1054*C1054</f>
        <v>0</v>
      </c>
    </row>
    <row r="1055" spans="1:5" ht="15.75">
      <c r="A1055" s="30"/>
      <c r="B1055" s="260" t="s">
        <v>1606</v>
      </c>
      <c r="C1055" s="32"/>
      <c r="D1055" s="33">
        <v>0</v>
      </c>
      <c r="E1055" s="34"/>
    </row>
    <row r="1056" spans="1:5" ht="15.75">
      <c r="A1056" s="30"/>
      <c r="B1056" s="35" t="s">
        <v>553</v>
      </c>
      <c r="C1056" s="32"/>
      <c r="D1056" s="33">
        <v>0</v>
      </c>
      <c r="E1056" s="34"/>
    </row>
    <row r="1057" spans="1:5" ht="15.75">
      <c r="A1057" s="30"/>
      <c r="B1057" s="35" t="s">
        <v>554</v>
      </c>
      <c r="C1057" s="32"/>
      <c r="D1057" s="33">
        <v>0</v>
      </c>
      <c r="E1057" s="34"/>
    </row>
    <row r="1058" spans="1:5" ht="15.75">
      <c r="A1058" s="30"/>
      <c r="B1058" s="35" t="s">
        <v>555</v>
      </c>
      <c r="C1058" s="32"/>
      <c r="D1058" s="33">
        <v>0</v>
      </c>
      <c r="E1058" s="34"/>
    </row>
    <row r="1059" spans="1:5" ht="15.75">
      <c r="A1059" s="30"/>
      <c r="B1059" s="35" t="s">
        <v>556</v>
      </c>
      <c r="C1059" s="32"/>
      <c r="D1059" s="33">
        <v>0</v>
      </c>
      <c r="E1059" s="34"/>
    </row>
    <row r="1060" spans="1:5" ht="15.75">
      <c r="A1060" s="30"/>
      <c r="B1060" s="35" t="s">
        <v>557</v>
      </c>
      <c r="C1060" s="32"/>
      <c r="D1060" s="33">
        <v>0</v>
      </c>
      <c r="E1060" s="34"/>
    </row>
    <row r="1061" spans="1:5" ht="47.25">
      <c r="A1061" s="30"/>
      <c r="B1061" s="35" t="s">
        <v>558</v>
      </c>
      <c r="C1061" s="32"/>
      <c r="D1061" s="33">
        <v>0</v>
      </c>
      <c r="E1061" s="34"/>
    </row>
    <row r="1062" spans="1:5" ht="15.75">
      <c r="A1062" s="30"/>
      <c r="B1062" s="35" t="s">
        <v>559</v>
      </c>
      <c r="C1062" s="32"/>
      <c r="D1062" s="33">
        <v>0</v>
      </c>
      <c r="E1062" s="34"/>
    </row>
    <row r="1063" spans="1:5" ht="15.75">
      <c r="A1063" s="30"/>
      <c r="B1063" s="35" t="s">
        <v>560</v>
      </c>
      <c r="C1063" s="32"/>
      <c r="D1063" s="33">
        <v>0</v>
      </c>
      <c r="E1063" s="34"/>
    </row>
    <row r="1064" spans="1:5" ht="15.75">
      <c r="A1064" s="30"/>
      <c r="B1064" s="35" t="s">
        <v>561</v>
      </c>
      <c r="C1064" s="32"/>
      <c r="D1064" s="33">
        <v>0</v>
      </c>
      <c r="E1064" s="34"/>
    </row>
    <row r="1065" spans="1:5" ht="15.75">
      <c r="A1065" s="30"/>
      <c r="B1065" s="35" t="s">
        <v>562</v>
      </c>
      <c r="C1065" s="32"/>
      <c r="D1065" s="33">
        <v>0</v>
      </c>
      <c r="E1065" s="34"/>
    </row>
    <row r="1066" spans="1:5" ht="15.75">
      <c r="A1066" s="30"/>
      <c r="B1066" s="36" t="s">
        <v>563</v>
      </c>
      <c r="C1066" s="32"/>
      <c r="D1066" s="33">
        <v>0</v>
      </c>
      <c r="E1066" s="34"/>
    </row>
    <row r="1067" spans="1:5">
      <c r="B1067" s="114"/>
      <c r="D1067" s="104">
        <v>0</v>
      </c>
    </row>
    <row r="1068" spans="1:5" ht="15.75">
      <c r="A1068" s="1" t="s">
        <v>1043</v>
      </c>
      <c r="B1068" s="46" t="s">
        <v>1044</v>
      </c>
      <c r="C1068" s="32">
        <v>2</v>
      </c>
      <c r="D1068" s="680"/>
      <c r="E1068" s="48">
        <f>+D1068*C1068</f>
        <v>0</v>
      </c>
    </row>
    <row r="1069" spans="1:5">
      <c r="B1069" s="260" t="s">
        <v>1606</v>
      </c>
      <c r="D1069" s="104">
        <v>0</v>
      </c>
    </row>
    <row r="1070" spans="1:5" ht="21">
      <c r="A1070" s="75"/>
      <c r="B1070" s="31" t="s">
        <v>1045</v>
      </c>
      <c r="C1070" s="28"/>
      <c r="D1070" s="76">
        <v>0</v>
      </c>
      <c r="E1070" s="76"/>
    </row>
    <row r="1071" spans="1:5" ht="21">
      <c r="A1071" s="75"/>
      <c r="B1071" s="46" t="s">
        <v>1046</v>
      </c>
      <c r="C1071" s="28"/>
      <c r="D1071" s="76">
        <v>0</v>
      </c>
      <c r="E1071" s="76"/>
    </row>
    <row r="1072" spans="1:5" ht="31.5">
      <c r="A1072" s="75"/>
      <c r="B1072" s="46" t="s">
        <v>1047</v>
      </c>
      <c r="C1072" s="28"/>
      <c r="D1072" s="76">
        <v>0</v>
      </c>
      <c r="E1072" s="76"/>
    </row>
    <row r="1073" spans="1:5" ht="47.25">
      <c r="A1073" s="75"/>
      <c r="B1073" s="46" t="s">
        <v>1048</v>
      </c>
      <c r="C1073" s="28"/>
      <c r="D1073" s="76">
        <v>0</v>
      </c>
      <c r="E1073" s="76"/>
    </row>
    <row r="1074" spans="1:5" ht="47.25">
      <c r="A1074" s="75"/>
      <c r="B1074" s="46" t="s">
        <v>641</v>
      </c>
      <c r="C1074" s="28"/>
      <c r="D1074" s="76">
        <v>0</v>
      </c>
      <c r="E1074" s="76"/>
    </row>
    <row r="1075" spans="1:5" ht="21">
      <c r="A1075" s="75"/>
      <c r="B1075" s="46" t="s">
        <v>1049</v>
      </c>
      <c r="C1075" s="28"/>
      <c r="D1075" s="76">
        <v>0</v>
      </c>
      <c r="E1075" s="76"/>
    </row>
    <row r="1076" spans="1:5">
      <c r="B1076" s="114"/>
      <c r="D1076" s="104">
        <v>0</v>
      </c>
    </row>
    <row r="1077" spans="1:5" ht="15.75">
      <c r="A1077" s="30" t="s">
        <v>1050</v>
      </c>
      <c r="B1077" s="31" t="s">
        <v>552</v>
      </c>
      <c r="C1077" s="32">
        <v>1</v>
      </c>
      <c r="D1077" s="680"/>
      <c r="E1077" s="48">
        <f>+D1077*C1077</f>
        <v>0</v>
      </c>
    </row>
    <row r="1078" spans="1:5" ht="15.75">
      <c r="A1078" s="30"/>
      <c r="B1078" s="260" t="s">
        <v>1606</v>
      </c>
      <c r="C1078" s="32"/>
      <c r="D1078" s="33">
        <v>0</v>
      </c>
      <c r="E1078" s="34"/>
    </row>
    <row r="1079" spans="1:5" ht="15.75">
      <c r="A1079" s="30"/>
      <c r="B1079" s="35" t="s">
        <v>553</v>
      </c>
      <c r="C1079" s="32"/>
      <c r="D1079" s="33">
        <v>0</v>
      </c>
      <c r="E1079" s="34"/>
    </row>
    <row r="1080" spans="1:5" ht="15.75">
      <c r="A1080" s="30"/>
      <c r="B1080" s="35" t="s">
        <v>554</v>
      </c>
      <c r="C1080" s="32"/>
      <c r="D1080" s="33">
        <v>0</v>
      </c>
      <c r="E1080" s="34"/>
    </row>
    <row r="1081" spans="1:5" ht="15.75">
      <c r="A1081" s="30"/>
      <c r="B1081" s="35" t="s">
        <v>555</v>
      </c>
      <c r="C1081" s="32"/>
      <c r="D1081" s="33">
        <v>0</v>
      </c>
      <c r="E1081" s="34"/>
    </row>
    <row r="1082" spans="1:5" ht="15.75">
      <c r="A1082" s="30"/>
      <c r="B1082" s="35" t="s">
        <v>556</v>
      </c>
      <c r="C1082" s="32"/>
      <c r="D1082" s="33">
        <v>0</v>
      </c>
      <c r="E1082" s="34"/>
    </row>
    <row r="1083" spans="1:5" ht="15.75">
      <c r="A1083" s="30"/>
      <c r="B1083" s="35" t="s">
        <v>557</v>
      </c>
      <c r="C1083" s="32"/>
      <c r="D1083" s="33">
        <v>0</v>
      </c>
      <c r="E1083" s="34"/>
    </row>
    <row r="1084" spans="1:5" ht="47.25">
      <c r="A1084" s="30"/>
      <c r="B1084" s="35" t="s">
        <v>558</v>
      </c>
      <c r="C1084" s="32"/>
      <c r="D1084" s="33">
        <v>0</v>
      </c>
      <c r="E1084" s="34"/>
    </row>
    <row r="1085" spans="1:5" ht="15.75">
      <c r="A1085" s="30"/>
      <c r="B1085" s="35" t="s">
        <v>559</v>
      </c>
      <c r="C1085" s="32"/>
      <c r="D1085" s="33">
        <v>0</v>
      </c>
      <c r="E1085" s="34"/>
    </row>
    <row r="1086" spans="1:5" ht="15.75">
      <c r="A1086" s="30"/>
      <c r="B1086" s="35" t="s">
        <v>560</v>
      </c>
      <c r="C1086" s="32"/>
      <c r="D1086" s="33">
        <v>0</v>
      </c>
      <c r="E1086" s="34"/>
    </row>
    <row r="1087" spans="1:5" ht="15.75">
      <c r="A1087" s="30"/>
      <c r="B1087" s="35" t="s">
        <v>561</v>
      </c>
      <c r="C1087" s="32"/>
      <c r="D1087" s="33">
        <v>0</v>
      </c>
      <c r="E1087" s="34"/>
    </row>
    <row r="1088" spans="1:5" ht="15.75">
      <c r="A1088" s="30"/>
      <c r="B1088" s="35" t="s">
        <v>730</v>
      </c>
      <c r="C1088" s="32"/>
      <c r="D1088" s="33">
        <v>0</v>
      </c>
      <c r="E1088" s="34"/>
    </row>
    <row r="1089" spans="1:6" ht="15.75">
      <c r="A1089" s="30"/>
      <c r="B1089" s="36" t="s">
        <v>563</v>
      </c>
      <c r="C1089" s="32"/>
      <c r="D1089" s="33">
        <v>0</v>
      </c>
      <c r="E1089" s="34"/>
    </row>
    <row r="1090" spans="1:6">
      <c r="B1090" s="114"/>
      <c r="D1090" s="104">
        <v>0</v>
      </c>
    </row>
    <row r="1091" spans="1:6" s="13" customFormat="1" ht="22.15" customHeight="1" thickBot="1">
      <c r="A1091" s="674" t="s">
        <v>1051</v>
      </c>
      <c r="B1091" s="675" t="s">
        <v>1052</v>
      </c>
      <c r="C1091" s="676"/>
      <c r="D1091" s="677">
        <v>0</v>
      </c>
      <c r="E1091" s="677"/>
      <c r="F1091" s="762"/>
    </row>
    <row r="1092" spans="1:6" ht="13.5" thickTop="1">
      <c r="B1092" s="114"/>
      <c r="D1092" s="104">
        <v>0</v>
      </c>
    </row>
    <row r="1093" spans="1:6" ht="15.75">
      <c r="A1093" s="1" t="s">
        <v>1053</v>
      </c>
      <c r="B1093" s="31" t="s">
        <v>1054</v>
      </c>
      <c r="C1093" s="3">
        <v>15</v>
      </c>
      <c r="D1093" s="680"/>
      <c r="E1093" s="48">
        <f>+D1093*C1093</f>
        <v>0</v>
      </c>
    </row>
    <row r="1094" spans="1:6" ht="15.75">
      <c r="A1094" s="1"/>
      <c r="B1094" s="260" t="s">
        <v>1606</v>
      </c>
      <c r="C1094" s="3"/>
      <c r="D1094" s="47">
        <v>0</v>
      </c>
      <c r="E1094" s="48"/>
    </row>
    <row r="1095" spans="1:6" ht="135">
      <c r="A1095" s="77"/>
      <c r="B1095" s="78" t="s">
        <v>1055</v>
      </c>
      <c r="C1095" s="79"/>
      <c r="D1095" s="80">
        <v>0</v>
      </c>
      <c r="E1095" s="80"/>
    </row>
    <row r="1096" spans="1:6" ht="15">
      <c r="A1096" s="80"/>
      <c r="B1096" s="668" t="s">
        <v>618</v>
      </c>
      <c r="C1096" s="81"/>
      <c r="D1096" s="80">
        <v>0</v>
      </c>
      <c r="E1096" s="80"/>
    </row>
    <row r="1097" spans="1:6" ht="15">
      <c r="A1097" s="80"/>
      <c r="B1097" s="669" t="s">
        <v>1056</v>
      </c>
      <c r="C1097" s="81"/>
      <c r="D1097" s="80">
        <v>0</v>
      </c>
      <c r="E1097" s="80"/>
    </row>
    <row r="1098" spans="1:6" ht="15">
      <c r="A1098" s="77"/>
      <c r="B1098" s="82" t="s">
        <v>1057</v>
      </c>
      <c r="C1098" s="79"/>
      <c r="D1098" s="80">
        <v>0</v>
      </c>
      <c r="E1098" s="80"/>
    </row>
    <row r="1099" spans="1:6">
      <c r="B1099" s="114"/>
      <c r="D1099" s="104">
        <v>0</v>
      </c>
    </row>
    <row r="1100" spans="1:6" ht="15.75">
      <c r="A1100" s="30" t="s">
        <v>1058</v>
      </c>
      <c r="B1100" s="31" t="s">
        <v>552</v>
      </c>
      <c r="C1100" s="32">
        <v>1</v>
      </c>
      <c r="D1100" s="680"/>
      <c r="E1100" s="48">
        <f>+D1100*C1100</f>
        <v>0</v>
      </c>
    </row>
    <row r="1101" spans="1:6" ht="15.75">
      <c r="A1101" s="30"/>
      <c r="B1101" s="260" t="s">
        <v>1606</v>
      </c>
      <c r="C1101" s="32"/>
      <c r="D1101" s="33">
        <v>0</v>
      </c>
      <c r="E1101" s="34"/>
    </row>
    <row r="1102" spans="1:6" ht="15.75">
      <c r="A1102" s="30"/>
      <c r="B1102" s="35" t="s">
        <v>553</v>
      </c>
      <c r="C1102" s="32"/>
      <c r="D1102" s="33">
        <v>0</v>
      </c>
      <c r="E1102" s="34"/>
    </row>
    <row r="1103" spans="1:6" ht="15.75">
      <c r="A1103" s="30"/>
      <c r="B1103" s="35" t="s">
        <v>554</v>
      </c>
      <c r="C1103" s="32"/>
      <c r="D1103" s="33">
        <v>0</v>
      </c>
      <c r="E1103" s="34"/>
    </row>
    <row r="1104" spans="1:6" ht="15.75">
      <c r="A1104" s="30"/>
      <c r="B1104" s="35" t="s">
        <v>555</v>
      </c>
      <c r="C1104" s="32"/>
      <c r="D1104" s="33">
        <v>0</v>
      </c>
      <c r="E1104" s="34"/>
    </row>
    <row r="1105" spans="1:5" ht="15.75">
      <c r="A1105" s="30"/>
      <c r="B1105" s="35" t="s">
        <v>556</v>
      </c>
      <c r="C1105" s="32"/>
      <c r="D1105" s="33">
        <v>0</v>
      </c>
      <c r="E1105" s="34"/>
    </row>
    <row r="1106" spans="1:5" ht="15.75">
      <c r="A1106" s="30"/>
      <c r="B1106" s="35" t="s">
        <v>557</v>
      </c>
      <c r="C1106" s="32"/>
      <c r="D1106" s="33">
        <v>0</v>
      </c>
      <c r="E1106" s="34"/>
    </row>
    <row r="1107" spans="1:5" ht="47.25">
      <c r="A1107" s="30"/>
      <c r="B1107" s="35" t="s">
        <v>558</v>
      </c>
      <c r="C1107" s="32"/>
      <c r="D1107" s="33">
        <v>0</v>
      </c>
      <c r="E1107" s="34"/>
    </row>
    <row r="1108" spans="1:5" ht="15.75">
      <c r="A1108" s="30"/>
      <c r="B1108" s="35" t="s">
        <v>559</v>
      </c>
      <c r="C1108" s="32"/>
      <c r="D1108" s="33">
        <v>0</v>
      </c>
      <c r="E1108" s="34"/>
    </row>
    <row r="1109" spans="1:5" ht="15.75">
      <c r="A1109" s="30"/>
      <c r="B1109" s="35" t="s">
        <v>560</v>
      </c>
      <c r="C1109" s="32"/>
      <c r="D1109" s="33">
        <v>0</v>
      </c>
      <c r="E1109" s="34"/>
    </row>
    <row r="1110" spans="1:5" ht="15.75">
      <c r="A1110" s="30"/>
      <c r="B1110" s="35" t="s">
        <v>561</v>
      </c>
      <c r="C1110" s="32"/>
      <c r="D1110" s="33">
        <v>0</v>
      </c>
      <c r="E1110" s="34"/>
    </row>
    <row r="1111" spans="1:5" ht="15.75">
      <c r="A1111" s="30"/>
      <c r="B1111" s="35" t="s">
        <v>562</v>
      </c>
      <c r="C1111" s="32"/>
      <c r="D1111" s="33">
        <v>0</v>
      </c>
      <c r="E1111" s="34"/>
    </row>
    <row r="1112" spans="1:5" ht="15.75">
      <c r="A1112" s="30"/>
      <c r="B1112" s="36" t="s">
        <v>563</v>
      </c>
      <c r="C1112" s="32"/>
      <c r="D1112" s="33">
        <v>0</v>
      </c>
      <c r="E1112" s="34"/>
    </row>
    <row r="1113" spans="1:5">
      <c r="B1113" s="114"/>
      <c r="D1113" s="104">
        <v>0</v>
      </c>
    </row>
    <row r="1114" spans="1:5" ht="15.75">
      <c r="A1114" s="45" t="s">
        <v>1059</v>
      </c>
      <c r="B1114" s="31" t="s">
        <v>916</v>
      </c>
      <c r="C1114" s="43">
        <v>1</v>
      </c>
      <c r="D1114" s="680"/>
      <c r="E1114" s="48">
        <f>+D1114*C1114</f>
        <v>0</v>
      </c>
    </row>
    <row r="1115" spans="1:5" ht="15.75">
      <c r="A1115" s="45"/>
      <c r="B1115" s="260" t="s">
        <v>1606</v>
      </c>
      <c r="C1115" s="3"/>
      <c r="D1115" s="60">
        <v>0</v>
      </c>
      <c r="E1115" s="60"/>
    </row>
    <row r="1116" spans="1:5" ht="31.5">
      <c r="B1116" s="31" t="s">
        <v>917</v>
      </c>
      <c r="D1116" s="104">
        <v>0</v>
      </c>
    </row>
    <row r="1117" spans="1:5" ht="15.75">
      <c r="B1117" s="31" t="s">
        <v>918</v>
      </c>
      <c r="D1117" s="104">
        <v>0</v>
      </c>
    </row>
    <row r="1118" spans="1:5" ht="15.75">
      <c r="B1118" s="46" t="s">
        <v>919</v>
      </c>
      <c r="D1118" s="104">
        <v>0</v>
      </c>
    </row>
    <row r="1119" spans="1:5" ht="31.5">
      <c r="B1119" s="31" t="s">
        <v>920</v>
      </c>
      <c r="D1119" s="104">
        <v>0</v>
      </c>
    </row>
    <row r="1120" spans="1:5" ht="15.75">
      <c r="B1120" s="31" t="s">
        <v>921</v>
      </c>
      <c r="D1120" s="104">
        <v>0</v>
      </c>
    </row>
    <row r="1121" spans="1:5" ht="15.75">
      <c r="B1121" s="46" t="s">
        <v>922</v>
      </c>
      <c r="D1121" s="104">
        <v>0</v>
      </c>
    </row>
    <row r="1122" spans="1:5" ht="15.75">
      <c r="B1122" s="46" t="s">
        <v>643</v>
      </c>
      <c r="D1122" s="104">
        <v>0</v>
      </c>
    </row>
    <row r="1123" spans="1:5" ht="15.75">
      <c r="B1123" s="46" t="s">
        <v>627</v>
      </c>
      <c r="D1123" s="104">
        <v>0</v>
      </c>
    </row>
    <row r="1124" spans="1:5">
      <c r="B1124" s="114"/>
      <c r="D1124" s="104">
        <v>0</v>
      </c>
    </row>
    <row r="1125" spans="1:5" ht="31.5">
      <c r="A1125" s="45" t="s">
        <v>1060</v>
      </c>
      <c r="B1125" s="74" t="s">
        <v>1061</v>
      </c>
      <c r="C1125" s="43">
        <v>1</v>
      </c>
      <c r="D1125" s="680"/>
      <c r="E1125" s="48">
        <f>+D1125*C1125</f>
        <v>0</v>
      </c>
    </row>
    <row r="1126" spans="1:5" ht="15.75">
      <c r="A1126" s="45"/>
      <c r="B1126" s="260" t="s">
        <v>1606</v>
      </c>
      <c r="C1126" s="3"/>
      <c r="D1126" s="60">
        <v>0</v>
      </c>
      <c r="E1126" s="60"/>
    </row>
    <row r="1127" spans="1:5" ht="15.75">
      <c r="B1127" s="115" t="s">
        <v>1062</v>
      </c>
      <c r="D1127" s="104">
        <v>0</v>
      </c>
    </row>
    <row r="1128" spans="1:5" ht="15.75">
      <c r="B1128" s="115" t="s">
        <v>1063</v>
      </c>
      <c r="D1128" s="104">
        <v>0</v>
      </c>
    </row>
    <row r="1129" spans="1:5" ht="15.75">
      <c r="B1129" s="115" t="s">
        <v>1064</v>
      </c>
      <c r="D1129" s="104">
        <v>0</v>
      </c>
    </row>
    <row r="1130" spans="1:5" ht="15.75">
      <c r="B1130" s="115" t="s">
        <v>1065</v>
      </c>
      <c r="D1130" s="104">
        <v>0</v>
      </c>
    </row>
    <row r="1131" spans="1:5" ht="31.5">
      <c r="B1131" s="115" t="s">
        <v>1066</v>
      </c>
      <c r="D1131" s="104">
        <v>0</v>
      </c>
    </row>
    <row r="1132" spans="1:5" ht="47.25">
      <c r="B1132" s="115" t="s">
        <v>1067</v>
      </c>
      <c r="D1132" s="104">
        <v>0</v>
      </c>
    </row>
    <row r="1133" spans="1:5" ht="15.75">
      <c r="B1133" s="115" t="s">
        <v>1068</v>
      </c>
      <c r="D1133" s="104">
        <v>0</v>
      </c>
    </row>
    <row r="1134" spans="1:5" ht="15.75">
      <c r="B1134" s="115" t="s">
        <v>1069</v>
      </c>
      <c r="D1134" s="104">
        <v>0</v>
      </c>
    </row>
    <row r="1135" spans="1:5" ht="15.75">
      <c r="B1135" s="115" t="s">
        <v>1070</v>
      </c>
      <c r="D1135" s="104">
        <v>0</v>
      </c>
    </row>
    <row r="1136" spans="1:5" ht="31.5">
      <c r="B1136" s="115" t="s">
        <v>1071</v>
      </c>
      <c r="D1136" s="104">
        <v>0</v>
      </c>
    </row>
    <row r="1137" spans="1:5" ht="15.75">
      <c r="B1137" s="115" t="s">
        <v>1072</v>
      </c>
      <c r="D1137" s="104">
        <v>0</v>
      </c>
    </row>
    <row r="1138" spans="1:5" ht="15.75">
      <c r="B1138" s="115" t="s">
        <v>1073</v>
      </c>
      <c r="D1138" s="104">
        <v>0</v>
      </c>
    </row>
    <row r="1139" spans="1:5" ht="15.75">
      <c r="B1139" s="115" t="s">
        <v>1074</v>
      </c>
      <c r="D1139" s="104">
        <v>0</v>
      </c>
    </row>
    <row r="1140" spans="1:5" ht="15.75">
      <c r="A1140" s="105"/>
      <c r="B1140" s="115" t="s">
        <v>1075</v>
      </c>
      <c r="C1140" s="105"/>
      <c r="D1140" s="105">
        <v>0</v>
      </c>
      <c r="E1140" s="105"/>
    </row>
    <row r="1141" spans="1:5" ht="15.75">
      <c r="A1141" s="105"/>
      <c r="B1141" s="115" t="s">
        <v>1076</v>
      </c>
      <c r="C1141" s="105"/>
      <c r="D1141" s="105">
        <v>0</v>
      </c>
      <c r="E1141" s="105"/>
    </row>
    <row r="1142" spans="1:5">
      <c r="B1142" s="114"/>
      <c r="D1142" s="104">
        <v>0</v>
      </c>
    </row>
    <row r="1143" spans="1:5" ht="15.75">
      <c r="A1143" s="45" t="s">
        <v>1077</v>
      </c>
      <c r="B1143" s="38" t="s">
        <v>902</v>
      </c>
      <c r="C1143" s="43">
        <v>1</v>
      </c>
      <c r="D1143" s="680"/>
      <c r="E1143" s="48">
        <f>+D1143*C1143</f>
        <v>0</v>
      </c>
    </row>
    <row r="1144" spans="1:5" ht="15.75">
      <c r="A1144" s="45"/>
      <c r="B1144" s="260" t="s">
        <v>1606</v>
      </c>
      <c r="C1144" s="3"/>
      <c r="D1144" s="60">
        <v>0</v>
      </c>
      <c r="E1144" s="60"/>
    </row>
    <row r="1145" spans="1:5" ht="15.75">
      <c r="B1145" s="38" t="s">
        <v>903</v>
      </c>
      <c r="D1145" s="104">
        <v>0</v>
      </c>
    </row>
    <row r="1146" spans="1:5" ht="78.75">
      <c r="B1146" s="38" t="s">
        <v>1078</v>
      </c>
      <c r="D1146" s="104">
        <v>0</v>
      </c>
    </row>
    <row r="1147" spans="1:5" ht="15.75">
      <c r="B1147" s="38" t="s">
        <v>1079</v>
      </c>
      <c r="D1147" s="104">
        <v>0</v>
      </c>
    </row>
    <row r="1148" spans="1:5">
      <c r="B1148" s="114"/>
      <c r="D1148" s="104">
        <v>0</v>
      </c>
    </row>
    <row r="1149" spans="1:5" ht="15.75">
      <c r="A1149" s="45" t="s">
        <v>1080</v>
      </c>
      <c r="B1149" s="38" t="s">
        <v>902</v>
      </c>
      <c r="C1149" s="43">
        <v>1</v>
      </c>
      <c r="D1149" s="680"/>
      <c r="E1149" s="48">
        <f>+D1149*C1149</f>
        <v>0</v>
      </c>
    </row>
    <row r="1150" spans="1:5" ht="15.75">
      <c r="A1150" s="45"/>
      <c r="B1150" s="260" t="s">
        <v>1606</v>
      </c>
      <c r="C1150" s="3"/>
      <c r="D1150" s="60"/>
      <c r="E1150" s="60"/>
    </row>
    <row r="1151" spans="1:5" ht="15.75">
      <c r="B1151" s="38" t="s">
        <v>903</v>
      </c>
      <c r="D1151" s="104">
        <v>0</v>
      </c>
    </row>
    <row r="1152" spans="1:5" ht="78.75">
      <c r="B1152" s="38" t="s">
        <v>1081</v>
      </c>
      <c r="D1152" s="104">
        <v>0</v>
      </c>
    </row>
    <row r="1153" spans="1:5" ht="15.75">
      <c r="B1153" s="38" t="s">
        <v>1082</v>
      </c>
      <c r="D1153" s="104">
        <v>0</v>
      </c>
    </row>
    <row r="1154" spans="1:5">
      <c r="B1154" s="114"/>
      <c r="D1154" s="104">
        <v>0</v>
      </c>
    </row>
    <row r="1155" spans="1:5" ht="15.75">
      <c r="A1155" s="45" t="s">
        <v>1083</v>
      </c>
      <c r="B1155" s="38" t="s">
        <v>902</v>
      </c>
      <c r="C1155" s="43">
        <v>1</v>
      </c>
      <c r="D1155" s="680"/>
      <c r="E1155" s="48">
        <f>+D1155*C1155</f>
        <v>0</v>
      </c>
    </row>
    <row r="1156" spans="1:5" ht="15.75">
      <c r="A1156" s="45"/>
      <c r="B1156" s="260" t="s">
        <v>1606</v>
      </c>
      <c r="C1156" s="3"/>
      <c r="D1156" s="60">
        <v>0</v>
      </c>
      <c r="E1156" s="60"/>
    </row>
    <row r="1157" spans="1:5" ht="15.75">
      <c r="B1157" s="38" t="s">
        <v>903</v>
      </c>
      <c r="D1157" s="104">
        <v>0</v>
      </c>
    </row>
    <row r="1158" spans="1:5" ht="78.75">
      <c r="B1158" s="38" t="s">
        <v>1081</v>
      </c>
      <c r="D1158" s="104">
        <v>0</v>
      </c>
    </row>
    <row r="1159" spans="1:5" ht="15.75">
      <c r="B1159" s="38" t="s">
        <v>1082</v>
      </c>
      <c r="D1159" s="104">
        <v>0</v>
      </c>
    </row>
    <row r="1160" spans="1:5">
      <c r="B1160" s="114"/>
      <c r="D1160" s="104">
        <v>0</v>
      </c>
    </row>
    <row r="1161" spans="1:5" ht="15.75">
      <c r="A1161" s="30" t="s">
        <v>1084</v>
      </c>
      <c r="B1161" s="31" t="s">
        <v>552</v>
      </c>
      <c r="C1161" s="32">
        <v>1</v>
      </c>
      <c r="D1161" s="680"/>
      <c r="E1161" s="48">
        <f>+D1161*C1161</f>
        <v>0</v>
      </c>
    </row>
    <row r="1162" spans="1:5" ht="15.75">
      <c r="A1162" s="30"/>
      <c r="B1162" s="260" t="s">
        <v>1606</v>
      </c>
      <c r="C1162" s="32"/>
      <c r="D1162" s="33">
        <v>0</v>
      </c>
      <c r="E1162" s="34"/>
    </row>
    <row r="1163" spans="1:5" ht="15.75">
      <c r="A1163" s="30"/>
      <c r="B1163" s="35" t="s">
        <v>553</v>
      </c>
      <c r="C1163" s="32"/>
      <c r="D1163" s="33">
        <v>0</v>
      </c>
      <c r="E1163" s="34"/>
    </row>
    <row r="1164" spans="1:5" ht="15.75">
      <c r="A1164" s="30"/>
      <c r="B1164" s="35" t="s">
        <v>554</v>
      </c>
      <c r="C1164" s="32"/>
      <c r="D1164" s="33">
        <v>0</v>
      </c>
      <c r="E1164" s="34"/>
    </row>
    <row r="1165" spans="1:5" ht="15.75">
      <c r="A1165" s="30"/>
      <c r="B1165" s="35" t="s">
        <v>555</v>
      </c>
      <c r="C1165" s="32"/>
      <c r="D1165" s="33">
        <v>0</v>
      </c>
      <c r="E1165" s="34"/>
    </row>
    <row r="1166" spans="1:5" ht="15.75">
      <c r="A1166" s="30"/>
      <c r="B1166" s="35" t="s">
        <v>556</v>
      </c>
      <c r="C1166" s="32"/>
      <c r="D1166" s="33">
        <v>0</v>
      </c>
      <c r="E1166" s="34"/>
    </row>
    <row r="1167" spans="1:5" ht="15.75">
      <c r="A1167" s="30"/>
      <c r="B1167" s="35" t="s">
        <v>557</v>
      </c>
      <c r="C1167" s="32"/>
      <c r="D1167" s="33">
        <v>0</v>
      </c>
      <c r="E1167" s="34"/>
    </row>
    <row r="1168" spans="1:5" ht="47.25">
      <c r="A1168" s="30"/>
      <c r="B1168" s="35" t="s">
        <v>558</v>
      </c>
      <c r="C1168" s="32"/>
      <c r="D1168" s="33">
        <v>0</v>
      </c>
      <c r="E1168" s="34"/>
    </row>
    <row r="1169" spans="1:6" ht="15.75">
      <c r="A1169" s="30"/>
      <c r="B1169" s="35" t="s">
        <v>559</v>
      </c>
      <c r="C1169" s="32"/>
      <c r="D1169" s="33">
        <v>0</v>
      </c>
      <c r="E1169" s="34"/>
    </row>
    <row r="1170" spans="1:6" ht="15.75">
      <c r="A1170" s="30"/>
      <c r="B1170" s="35" t="s">
        <v>560</v>
      </c>
      <c r="C1170" s="32"/>
      <c r="D1170" s="33">
        <v>0</v>
      </c>
      <c r="E1170" s="34"/>
    </row>
    <row r="1171" spans="1:6" ht="15.75">
      <c r="A1171" s="30"/>
      <c r="B1171" s="35" t="s">
        <v>561</v>
      </c>
      <c r="C1171" s="32"/>
      <c r="D1171" s="33">
        <v>0</v>
      </c>
      <c r="E1171" s="34"/>
    </row>
    <row r="1172" spans="1:6" ht="15.75">
      <c r="A1172" s="30"/>
      <c r="B1172" s="35" t="s">
        <v>562</v>
      </c>
      <c r="C1172" s="32"/>
      <c r="D1172" s="33">
        <v>0</v>
      </c>
      <c r="E1172" s="34"/>
    </row>
    <row r="1173" spans="1:6" ht="15.75">
      <c r="A1173" s="30"/>
      <c r="B1173" s="36" t="s">
        <v>563</v>
      </c>
      <c r="C1173" s="32"/>
      <c r="D1173" s="33">
        <v>0</v>
      </c>
      <c r="E1173" s="34"/>
    </row>
    <row r="1174" spans="1:6">
      <c r="B1174" s="114"/>
      <c r="D1174" s="104">
        <v>0</v>
      </c>
    </row>
    <row r="1175" spans="1:6" s="13" customFormat="1" ht="22.15" customHeight="1" thickBot="1">
      <c r="A1175" s="674" t="s">
        <v>1085</v>
      </c>
      <c r="B1175" s="675" t="s">
        <v>1086</v>
      </c>
      <c r="C1175" s="676"/>
      <c r="D1175" s="677">
        <v>0</v>
      </c>
      <c r="E1175" s="677"/>
      <c r="F1175" s="762"/>
    </row>
    <row r="1176" spans="1:6" ht="13.5" thickTop="1">
      <c r="B1176" s="114"/>
      <c r="D1176" s="104">
        <v>0</v>
      </c>
    </row>
    <row r="1177" spans="1:6" ht="15.6" customHeight="1">
      <c r="A1177" s="39" t="s">
        <v>1087</v>
      </c>
      <c r="B1177" s="31" t="s">
        <v>621</v>
      </c>
      <c r="C1177" s="40">
        <v>1</v>
      </c>
      <c r="D1177" s="680"/>
      <c r="E1177" s="48">
        <f>+D1177*C1177</f>
        <v>0</v>
      </c>
    </row>
    <row r="1178" spans="1:6" ht="15.75">
      <c r="A1178" s="39"/>
      <c r="B1178" s="260" t="s">
        <v>1606</v>
      </c>
      <c r="C1178" s="41"/>
      <c r="D1178" s="42">
        <v>0</v>
      </c>
      <c r="E1178" s="42"/>
    </row>
    <row r="1179" spans="1:6" ht="14.25">
      <c r="B1179" s="116" t="s">
        <v>622</v>
      </c>
      <c r="D1179" s="104">
        <v>0</v>
      </c>
    </row>
    <row r="1180" spans="1:6" ht="14.25">
      <c r="B1180" s="116" t="s">
        <v>623</v>
      </c>
      <c r="D1180" s="104">
        <v>0</v>
      </c>
    </row>
    <row r="1181" spans="1:6" ht="14.25">
      <c r="B1181" s="116" t="s">
        <v>624</v>
      </c>
      <c r="D1181" s="104">
        <v>0</v>
      </c>
    </row>
    <row r="1182" spans="1:6" ht="14.25">
      <c r="B1182" s="116" t="s">
        <v>625</v>
      </c>
      <c r="D1182" s="104">
        <v>0</v>
      </c>
    </row>
    <row r="1183" spans="1:6" ht="14.25">
      <c r="B1183" s="116" t="s">
        <v>626</v>
      </c>
      <c r="D1183" s="104">
        <v>0</v>
      </c>
    </row>
    <row r="1184" spans="1:6" ht="14.25">
      <c r="B1184" s="116" t="s">
        <v>627</v>
      </c>
      <c r="D1184" s="104">
        <v>0</v>
      </c>
    </row>
    <row r="1185" spans="1:5">
      <c r="B1185" s="44"/>
      <c r="D1185" s="104">
        <v>0</v>
      </c>
    </row>
    <row r="1186" spans="1:5" ht="15.75">
      <c r="A1186" s="1" t="s">
        <v>1088</v>
      </c>
      <c r="B1186" s="31" t="s">
        <v>1089</v>
      </c>
      <c r="C1186" s="3">
        <v>1</v>
      </c>
      <c r="D1186" s="680"/>
      <c r="E1186" s="48">
        <f>+D1186*C1186</f>
        <v>0</v>
      </c>
    </row>
    <row r="1187" spans="1:5" ht="15.75">
      <c r="A1187" s="1"/>
      <c r="B1187" s="260" t="s">
        <v>1606</v>
      </c>
      <c r="C1187" s="83"/>
      <c r="D1187" s="60">
        <v>0</v>
      </c>
      <c r="E1187" s="60"/>
    </row>
    <row r="1188" spans="1:5" ht="15.75">
      <c r="A1188" s="1"/>
      <c r="B1188" s="84" t="s">
        <v>1090</v>
      </c>
      <c r="C1188" s="83"/>
      <c r="D1188" s="60">
        <v>0</v>
      </c>
      <c r="E1188" s="60"/>
    </row>
    <row r="1189" spans="1:5" ht="15.75">
      <c r="A1189" s="1"/>
      <c r="B1189" s="84" t="s">
        <v>1091</v>
      </c>
      <c r="C1189" s="83"/>
      <c r="D1189" s="60">
        <v>0</v>
      </c>
      <c r="E1189" s="60"/>
    </row>
    <row r="1190" spans="1:5" ht="15.75">
      <c r="A1190" s="1"/>
      <c r="B1190" s="84" t="s">
        <v>1092</v>
      </c>
      <c r="C1190" s="83"/>
      <c r="D1190" s="60">
        <v>0</v>
      </c>
      <c r="E1190" s="60"/>
    </row>
    <row r="1191" spans="1:5" ht="15.75">
      <c r="A1191" s="1"/>
      <c r="B1191" s="84" t="s">
        <v>1093</v>
      </c>
      <c r="C1191" s="85"/>
      <c r="D1191" s="60">
        <v>0</v>
      </c>
      <c r="E1191" s="60"/>
    </row>
    <row r="1192" spans="1:5">
      <c r="B1192" s="114"/>
      <c r="D1192" s="104">
        <v>0</v>
      </c>
    </row>
    <row r="1193" spans="1:5" ht="15.75">
      <c r="A1193" s="39" t="s">
        <v>1094</v>
      </c>
      <c r="B1193" s="113" t="s">
        <v>1095</v>
      </c>
      <c r="C1193" s="40">
        <v>1</v>
      </c>
      <c r="D1193" s="680"/>
      <c r="E1193" s="48">
        <f>+D1193*C1193</f>
        <v>0</v>
      </c>
    </row>
    <row r="1194" spans="1:5" ht="15.75">
      <c r="A1194" s="39"/>
      <c r="B1194" s="260" t="s">
        <v>1606</v>
      </c>
      <c r="C1194" s="41"/>
      <c r="D1194" s="42">
        <v>0</v>
      </c>
      <c r="E1194" s="42"/>
    </row>
    <row r="1195" spans="1:5" ht="15.75">
      <c r="B1195" s="113" t="s">
        <v>1096</v>
      </c>
      <c r="D1195" s="104">
        <v>0</v>
      </c>
    </row>
    <row r="1196" spans="1:5" ht="15.75">
      <c r="B1196" s="113" t="s">
        <v>1097</v>
      </c>
      <c r="D1196" s="104">
        <v>0</v>
      </c>
    </row>
    <row r="1197" spans="1:5" ht="15.75">
      <c r="B1197" s="113" t="s">
        <v>1098</v>
      </c>
      <c r="D1197" s="104">
        <v>0</v>
      </c>
    </row>
    <row r="1198" spans="1:5">
      <c r="B1198" s="114"/>
      <c r="D1198" s="104">
        <v>0</v>
      </c>
    </row>
    <row r="1199" spans="1:5" ht="15.75">
      <c r="A1199" s="30" t="s">
        <v>1099</v>
      </c>
      <c r="B1199" s="31" t="s">
        <v>552</v>
      </c>
      <c r="C1199" s="32">
        <v>1</v>
      </c>
      <c r="D1199" s="680"/>
      <c r="E1199" s="48">
        <f>+D1199*C1199</f>
        <v>0</v>
      </c>
    </row>
    <row r="1200" spans="1:5" ht="15.75">
      <c r="A1200" s="30"/>
      <c r="B1200" s="260" t="s">
        <v>1606</v>
      </c>
      <c r="C1200" s="32"/>
      <c r="D1200" s="33">
        <v>0</v>
      </c>
      <c r="E1200" s="34"/>
    </row>
    <row r="1201" spans="1:6" ht="15.75">
      <c r="A1201" s="30"/>
      <c r="B1201" s="35" t="s">
        <v>553</v>
      </c>
      <c r="C1201" s="32"/>
      <c r="D1201" s="33">
        <v>0</v>
      </c>
      <c r="E1201" s="34"/>
    </row>
    <row r="1202" spans="1:6" ht="15.75">
      <c r="A1202" s="30"/>
      <c r="B1202" s="35" t="s">
        <v>554</v>
      </c>
      <c r="C1202" s="32"/>
      <c r="D1202" s="33">
        <v>0</v>
      </c>
      <c r="E1202" s="34"/>
    </row>
    <row r="1203" spans="1:6" ht="15.75">
      <c r="A1203" s="30"/>
      <c r="B1203" s="35" t="s">
        <v>1100</v>
      </c>
      <c r="C1203" s="32"/>
      <c r="D1203" s="33">
        <v>0</v>
      </c>
      <c r="E1203" s="34"/>
    </row>
    <row r="1204" spans="1:6" ht="15.75">
      <c r="A1204" s="30"/>
      <c r="B1204" s="35" t="s">
        <v>1101</v>
      </c>
      <c r="C1204" s="32"/>
      <c r="D1204" s="33">
        <v>0</v>
      </c>
      <c r="E1204" s="34"/>
    </row>
    <row r="1205" spans="1:6" ht="15.75">
      <c r="A1205" s="30"/>
      <c r="B1205" s="35" t="s">
        <v>556</v>
      </c>
      <c r="C1205" s="32"/>
      <c r="D1205" s="33">
        <v>0</v>
      </c>
      <c r="E1205" s="34"/>
    </row>
    <row r="1206" spans="1:6" ht="15.75">
      <c r="A1206" s="30"/>
      <c r="B1206" s="35" t="s">
        <v>557</v>
      </c>
      <c r="C1206" s="32"/>
      <c r="D1206" s="33">
        <v>0</v>
      </c>
      <c r="E1206" s="34"/>
    </row>
    <row r="1207" spans="1:6" ht="47.25">
      <c r="A1207" s="30"/>
      <c r="B1207" s="35" t="s">
        <v>558</v>
      </c>
      <c r="C1207" s="32"/>
      <c r="D1207" s="33">
        <v>0</v>
      </c>
      <c r="E1207" s="34"/>
    </row>
    <row r="1208" spans="1:6" ht="15.75">
      <c r="A1208" s="30"/>
      <c r="B1208" s="35" t="s">
        <v>559</v>
      </c>
      <c r="C1208" s="32"/>
      <c r="D1208" s="33">
        <v>0</v>
      </c>
      <c r="E1208" s="34"/>
    </row>
    <row r="1209" spans="1:6" ht="15.75">
      <c r="A1209" s="30"/>
      <c r="B1209" s="35" t="s">
        <v>560</v>
      </c>
      <c r="C1209" s="32"/>
      <c r="D1209" s="33">
        <v>0</v>
      </c>
      <c r="E1209" s="34"/>
    </row>
    <row r="1210" spans="1:6" ht="15.75">
      <c r="A1210" s="30"/>
      <c r="B1210" s="35" t="s">
        <v>561</v>
      </c>
      <c r="C1210" s="32"/>
      <c r="D1210" s="33">
        <v>0</v>
      </c>
      <c r="E1210" s="34"/>
    </row>
    <row r="1211" spans="1:6" ht="15.75">
      <c r="A1211" s="30"/>
      <c r="B1211" s="35" t="s">
        <v>562</v>
      </c>
      <c r="C1211" s="32"/>
      <c r="D1211" s="33">
        <v>0</v>
      </c>
      <c r="E1211" s="34"/>
    </row>
    <row r="1212" spans="1:6" ht="15.75">
      <c r="A1212" s="30"/>
      <c r="B1212" s="36" t="s">
        <v>563</v>
      </c>
      <c r="C1212" s="32"/>
      <c r="D1212" s="33">
        <v>0</v>
      </c>
      <c r="E1212" s="34"/>
    </row>
    <row r="1213" spans="1:6">
      <c r="B1213" s="114"/>
      <c r="D1213" s="104">
        <v>0</v>
      </c>
    </row>
    <row r="1214" spans="1:6" s="13" customFormat="1" ht="22.15" customHeight="1" thickBot="1">
      <c r="A1214" s="674" t="s">
        <v>1102</v>
      </c>
      <c r="B1214" s="675" t="s">
        <v>1103</v>
      </c>
      <c r="C1214" s="676"/>
      <c r="D1214" s="677">
        <v>0</v>
      </c>
      <c r="E1214" s="677"/>
      <c r="F1214" s="762"/>
    </row>
    <row r="1215" spans="1:6" ht="13.5" thickTop="1">
      <c r="B1215" s="114"/>
      <c r="D1215" s="104">
        <v>0</v>
      </c>
    </row>
    <row r="1216" spans="1:6" s="13" customFormat="1" ht="22.15" customHeight="1" thickBot="1">
      <c r="A1216" s="674" t="s">
        <v>1104</v>
      </c>
      <c r="B1216" s="675" t="s">
        <v>1105</v>
      </c>
      <c r="C1216" s="676"/>
      <c r="D1216" s="677">
        <v>0</v>
      </c>
      <c r="E1216" s="677"/>
      <c r="F1216" s="762"/>
    </row>
    <row r="1217" spans="1:6" ht="13.5" thickTop="1">
      <c r="B1217" s="114"/>
      <c r="D1217" s="104">
        <v>0</v>
      </c>
    </row>
    <row r="1218" spans="1:6" s="13" customFormat="1" ht="22.15" customHeight="1" thickBot="1">
      <c r="A1218" s="674" t="s">
        <v>1106</v>
      </c>
      <c r="B1218" s="675" t="s">
        <v>1107</v>
      </c>
      <c r="C1218" s="676"/>
      <c r="D1218" s="677">
        <v>0</v>
      </c>
      <c r="E1218" s="677"/>
      <c r="F1218" s="762"/>
    </row>
    <row r="1219" spans="1:6" ht="13.5" thickTop="1">
      <c r="B1219" s="114"/>
      <c r="D1219" s="104">
        <v>0</v>
      </c>
    </row>
    <row r="1220" spans="1:6" ht="15.75">
      <c r="A1220" s="1" t="s">
        <v>1108</v>
      </c>
      <c r="B1220" s="648" t="s">
        <v>572</v>
      </c>
      <c r="C1220" s="3">
        <v>1</v>
      </c>
      <c r="D1220" s="680"/>
      <c r="E1220" s="48">
        <f>+D1220*C1220</f>
        <v>0</v>
      </c>
    </row>
    <row r="1221" spans="1:6" ht="15.75">
      <c r="A1221" s="1"/>
      <c r="B1221" s="260" t="s">
        <v>1606</v>
      </c>
      <c r="C1221" s="3"/>
      <c r="D1221" s="25">
        <v>0</v>
      </c>
      <c r="E1221" s="25"/>
    </row>
    <row r="1222" spans="1:6" ht="31.5">
      <c r="A1222" s="1"/>
      <c r="B1222" s="649" t="s">
        <v>573</v>
      </c>
      <c r="C1222" s="3"/>
      <c r="D1222" s="5">
        <v>0</v>
      </c>
      <c r="E1222" s="5"/>
    </row>
    <row r="1223" spans="1:6" ht="15.75">
      <c r="A1223" s="1"/>
      <c r="B1223" s="649" t="s">
        <v>574</v>
      </c>
      <c r="C1223" s="3"/>
      <c r="D1223" s="5">
        <v>0</v>
      </c>
      <c r="E1223" s="5"/>
    </row>
    <row r="1224" spans="1:6" ht="15.75">
      <c r="A1224" s="1"/>
      <c r="B1224" s="649" t="s">
        <v>575</v>
      </c>
      <c r="C1224" s="3"/>
      <c r="D1224" s="5">
        <v>0</v>
      </c>
      <c r="E1224" s="5"/>
    </row>
    <row r="1225" spans="1:6" ht="31.5">
      <c r="A1225" s="1"/>
      <c r="B1225" s="649" t="s">
        <v>576</v>
      </c>
      <c r="C1225" s="3"/>
      <c r="D1225" s="5">
        <v>0</v>
      </c>
      <c r="E1225" s="5"/>
    </row>
    <row r="1226" spans="1:6" ht="15.75">
      <c r="A1226" s="1"/>
      <c r="B1226" s="649" t="s">
        <v>577</v>
      </c>
      <c r="C1226" s="3"/>
      <c r="D1226" s="5">
        <v>0</v>
      </c>
      <c r="E1226" s="5"/>
    </row>
    <row r="1227" spans="1:6" ht="63">
      <c r="A1227" s="1"/>
      <c r="B1227" s="649" t="s">
        <v>578</v>
      </c>
      <c r="C1227" s="3"/>
      <c r="D1227" s="5">
        <v>0</v>
      </c>
      <c r="E1227" s="5"/>
    </row>
    <row r="1228" spans="1:6" ht="47.25">
      <c r="A1228" s="1"/>
      <c r="B1228" s="649" t="s">
        <v>579</v>
      </c>
      <c r="C1228" s="3"/>
      <c r="D1228" s="5">
        <v>0</v>
      </c>
      <c r="E1228" s="5"/>
    </row>
    <row r="1229" spans="1:6" ht="15.75">
      <c r="A1229" s="1"/>
      <c r="B1229" s="649" t="s">
        <v>580</v>
      </c>
      <c r="C1229" s="3"/>
      <c r="D1229" s="5">
        <v>0</v>
      </c>
      <c r="E1229" s="5"/>
    </row>
    <row r="1230" spans="1:6" ht="31.5">
      <c r="A1230" s="1"/>
      <c r="B1230" s="649" t="s">
        <v>581</v>
      </c>
      <c r="C1230" s="3"/>
      <c r="D1230" s="5">
        <v>0</v>
      </c>
      <c r="E1230" s="5"/>
    </row>
    <row r="1231" spans="1:6" ht="31.5">
      <c r="A1231" s="1"/>
      <c r="B1231" s="649" t="s">
        <v>582</v>
      </c>
      <c r="C1231" s="3"/>
      <c r="D1231" s="5">
        <v>0</v>
      </c>
      <c r="E1231" s="5"/>
    </row>
    <row r="1232" spans="1:6" ht="31.5">
      <c r="A1232" s="1"/>
      <c r="B1232" s="649" t="s">
        <v>583</v>
      </c>
      <c r="C1232" s="3"/>
      <c r="D1232" s="5">
        <v>0</v>
      </c>
      <c r="E1232" s="5"/>
    </row>
    <row r="1233" spans="1:5" ht="47.25">
      <c r="A1233" s="1"/>
      <c r="B1233" s="649" t="s">
        <v>584</v>
      </c>
      <c r="C1233" s="3"/>
      <c r="D1233" s="5">
        <v>0</v>
      </c>
      <c r="E1233" s="5"/>
    </row>
    <row r="1234" spans="1:5" ht="15.75">
      <c r="B1234" s="649" t="s">
        <v>585</v>
      </c>
      <c r="D1234" s="104">
        <v>0</v>
      </c>
    </row>
    <row r="1235" spans="1:5" ht="47.25">
      <c r="B1235" s="649" t="s">
        <v>586</v>
      </c>
      <c r="D1235" s="104">
        <v>0</v>
      </c>
    </row>
    <row r="1236" spans="1:5" ht="31.5">
      <c r="B1236" s="649" t="s">
        <v>587</v>
      </c>
      <c r="D1236" s="104">
        <v>0</v>
      </c>
    </row>
    <row r="1237" spans="1:5" ht="63">
      <c r="B1237" s="649" t="s">
        <v>588</v>
      </c>
      <c r="D1237" s="104">
        <v>0</v>
      </c>
    </row>
    <row r="1238" spans="1:5" ht="15.75">
      <c r="B1238" s="649" t="s">
        <v>1109</v>
      </c>
      <c r="D1238" s="104">
        <v>0</v>
      </c>
    </row>
    <row r="1239" spans="1:5">
      <c r="B1239" s="114"/>
      <c r="D1239" s="104">
        <v>0</v>
      </c>
    </row>
    <row r="1240" spans="1:5" ht="15.75">
      <c r="A1240" s="1" t="s">
        <v>1110</v>
      </c>
      <c r="B1240" s="648" t="s">
        <v>572</v>
      </c>
      <c r="C1240" s="3">
        <v>1</v>
      </c>
      <c r="D1240" s="680"/>
      <c r="E1240" s="48">
        <f>+D1240*C1240</f>
        <v>0</v>
      </c>
    </row>
    <row r="1241" spans="1:5" ht="15.75">
      <c r="A1241" s="1"/>
      <c r="B1241" s="260" t="s">
        <v>1606</v>
      </c>
      <c r="C1241" s="3"/>
      <c r="D1241" s="47">
        <v>0</v>
      </c>
      <c r="E1241" s="48"/>
    </row>
    <row r="1242" spans="1:5" ht="31.5">
      <c r="A1242" s="1"/>
      <c r="B1242" s="649" t="s">
        <v>573</v>
      </c>
      <c r="C1242" s="3"/>
      <c r="D1242" s="5">
        <v>0</v>
      </c>
      <c r="E1242" s="5"/>
    </row>
    <row r="1243" spans="1:5" ht="15.75">
      <c r="A1243" s="1"/>
      <c r="B1243" s="649" t="s">
        <v>574</v>
      </c>
      <c r="C1243" s="3"/>
      <c r="D1243" s="5">
        <v>0</v>
      </c>
      <c r="E1243" s="5"/>
    </row>
    <row r="1244" spans="1:5" ht="15.75">
      <c r="A1244" s="1"/>
      <c r="B1244" s="649" t="s">
        <v>575</v>
      </c>
      <c r="C1244" s="3"/>
      <c r="D1244" s="5">
        <v>0</v>
      </c>
      <c r="E1244" s="5"/>
    </row>
    <row r="1245" spans="1:5" ht="31.5">
      <c r="A1245" s="1"/>
      <c r="B1245" s="649" t="s">
        <v>576</v>
      </c>
      <c r="C1245" s="3"/>
      <c r="D1245" s="5">
        <v>0</v>
      </c>
      <c r="E1245" s="5"/>
    </row>
    <row r="1246" spans="1:5" ht="15.75">
      <c r="A1246" s="1"/>
      <c r="B1246" s="649" t="s">
        <v>577</v>
      </c>
      <c r="C1246" s="3"/>
      <c r="D1246" s="5">
        <v>0</v>
      </c>
      <c r="E1246" s="5"/>
    </row>
    <row r="1247" spans="1:5" ht="63">
      <c r="A1247" s="1"/>
      <c r="B1247" s="649" t="s">
        <v>578</v>
      </c>
      <c r="C1247" s="3"/>
      <c r="D1247" s="5">
        <v>0</v>
      </c>
      <c r="E1247" s="5"/>
    </row>
    <row r="1248" spans="1:5" ht="47.25">
      <c r="A1248" s="1"/>
      <c r="B1248" s="649" t="s">
        <v>579</v>
      </c>
      <c r="C1248" s="3"/>
      <c r="D1248" s="5">
        <v>0</v>
      </c>
      <c r="E1248" s="5"/>
    </row>
    <row r="1249" spans="1:5" ht="15.75">
      <c r="A1249" s="1"/>
      <c r="B1249" s="649" t="s">
        <v>580</v>
      </c>
      <c r="C1249" s="3"/>
      <c r="D1249" s="5">
        <v>0</v>
      </c>
      <c r="E1249" s="5"/>
    </row>
    <row r="1250" spans="1:5" ht="31.5">
      <c r="A1250" s="1"/>
      <c r="B1250" s="649" t="s">
        <v>581</v>
      </c>
      <c r="C1250" s="3"/>
      <c r="D1250" s="5">
        <v>0</v>
      </c>
      <c r="E1250" s="5"/>
    </row>
    <row r="1251" spans="1:5" ht="31.5">
      <c r="A1251" s="1"/>
      <c r="B1251" s="649" t="s">
        <v>582</v>
      </c>
      <c r="C1251" s="3"/>
      <c r="D1251" s="5">
        <v>0</v>
      </c>
      <c r="E1251" s="5"/>
    </row>
    <row r="1252" spans="1:5" ht="31.5">
      <c r="A1252" s="1"/>
      <c r="B1252" s="649" t="s">
        <v>583</v>
      </c>
      <c r="C1252" s="3"/>
      <c r="D1252" s="5">
        <v>0</v>
      </c>
      <c r="E1252" s="5"/>
    </row>
    <row r="1253" spans="1:5" ht="47.25">
      <c r="A1253" s="1"/>
      <c r="B1253" s="649" t="s">
        <v>584</v>
      </c>
      <c r="C1253" s="3"/>
      <c r="D1253" s="5">
        <v>0</v>
      </c>
      <c r="E1253" s="5"/>
    </row>
    <row r="1254" spans="1:5" ht="15.75">
      <c r="B1254" s="649" t="s">
        <v>585</v>
      </c>
      <c r="D1254" s="104">
        <v>0</v>
      </c>
    </row>
    <row r="1255" spans="1:5" ht="47.25">
      <c r="B1255" s="649" t="s">
        <v>586</v>
      </c>
      <c r="D1255" s="104">
        <v>0</v>
      </c>
    </row>
    <row r="1256" spans="1:5" ht="31.5">
      <c r="B1256" s="649" t="s">
        <v>587</v>
      </c>
      <c r="D1256" s="104">
        <v>0</v>
      </c>
    </row>
    <row r="1257" spans="1:5" ht="63">
      <c r="B1257" s="649" t="s">
        <v>588</v>
      </c>
      <c r="D1257" s="104">
        <v>0</v>
      </c>
    </row>
    <row r="1258" spans="1:5" ht="15.75">
      <c r="B1258" s="649" t="s">
        <v>1111</v>
      </c>
      <c r="D1258" s="104">
        <v>0</v>
      </c>
    </row>
    <row r="1259" spans="1:5">
      <c r="B1259" s="114"/>
      <c r="D1259" s="104">
        <v>0</v>
      </c>
    </row>
    <row r="1260" spans="1:5" ht="15.75">
      <c r="A1260" s="30" t="s">
        <v>1112</v>
      </c>
      <c r="B1260" s="31" t="s">
        <v>552</v>
      </c>
      <c r="C1260" s="32">
        <v>1</v>
      </c>
      <c r="D1260" s="680"/>
      <c r="E1260" s="48">
        <f>+D1260*C1260</f>
        <v>0</v>
      </c>
    </row>
    <row r="1261" spans="1:5" ht="15.75">
      <c r="A1261" s="30"/>
      <c r="B1261" s="260" t="s">
        <v>1606</v>
      </c>
      <c r="C1261" s="32"/>
      <c r="D1261" s="33">
        <v>0</v>
      </c>
      <c r="E1261" s="34"/>
    </row>
    <row r="1262" spans="1:5" ht="15.75">
      <c r="A1262" s="30"/>
      <c r="B1262" s="35" t="s">
        <v>553</v>
      </c>
      <c r="C1262" s="32"/>
      <c r="D1262" s="33">
        <v>0</v>
      </c>
      <c r="E1262" s="34"/>
    </row>
    <row r="1263" spans="1:5" ht="15.75">
      <c r="A1263" s="30"/>
      <c r="B1263" s="35" t="s">
        <v>554</v>
      </c>
      <c r="C1263" s="32"/>
      <c r="D1263" s="33">
        <v>0</v>
      </c>
      <c r="E1263" s="34"/>
    </row>
    <row r="1264" spans="1:5" ht="15.75">
      <c r="A1264" s="30"/>
      <c r="B1264" s="35" t="s">
        <v>555</v>
      </c>
      <c r="C1264" s="32"/>
      <c r="D1264" s="33">
        <v>0</v>
      </c>
      <c r="E1264" s="34"/>
    </row>
    <row r="1265" spans="1:6" ht="15.75">
      <c r="A1265" s="30"/>
      <c r="B1265" s="35" t="s">
        <v>556</v>
      </c>
      <c r="C1265" s="32"/>
      <c r="D1265" s="33">
        <v>0</v>
      </c>
      <c r="E1265" s="34"/>
    </row>
    <row r="1266" spans="1:6" ht="15.75">
      <c r="A1266" s="30"/>
      <c r="B1266" s="35" t="s">
        <v>557</v>
      </c>
      <c r="C1266" s="32"/>
      <c r="D1266" s="33">
        <v>0</v>
      </c>
      <c r="E1266" s="34"/>
    </row>
    <row r="1267" spans="1:6" ht="47.25">
      <c r="A1267" s="30"/>
      <c r="B1267" s="35" t="s">
        <v>558</v>
      </c>
      <c r="C1267" s="32"/>
      <c r="D1267" s="33">
        <v>0</v>
      </c>
      <c r="E1267" s="34"/>
    </row>
    <row r="1268" spans="1:6" ht="15.75">
      <c r="A1268" s="30"/>
      <c r="B1268" s="35" t="s">
        <v>559</v>
      </c>
      <c r="C1268" s="32"/>
      <c r="D1268" s="33">
        <v>0</v>
      </c>
      <c r="E1268" s="34"/>
    </row>
    <row r="1269" spans="1:6" ht="15.75">
      <c r="A1269" s="30"/>
      <c r="B1269" s="35" t="s">
        <v>560</v>
      </c>
      <c r="C1269" s="32"/>
      <c r="D1269" s="33">
        <v>0</v>
      </c>
      <c r="E1269" s="34"/>
    </row>
    <row r="1270" spans="1:6" ht="15.75">
      <c r="A1270" s="30"/>
      <c r="B1270" s="35" t="s">
        <v>561</v>
      </c>
      <c r="C1270" s="32"/>
      <c r="D1270" s="33">
        <v>0</v>
      </c>
      <c r="E1270" s="34"/>
    </row>
    <row r="1271" spans="1:6" ht="15.75">
      <c r="A1271" s="30"/>
      <c r="B1271" s="35" t="s">
        <v>562</v>
      </c>
      <c r="C1271" s="32"/>
      <c r="D1271" s="33">
        <v>0</v>
      </c>
      <c r="E1271" s="34"/>
    </row>
    <row r="1272" spans="1:6" ht="15.75">
      <c r="A1272" s="30"/>
      <c r="B1272" s="36" t="s">
        <v>563</v>
      </c>
      <c r="C1272" s="32"/>
      <c r="D1272" s="33">
        <v>0</v>
      </c>
      <c r="E1272" s="34"/>
    </row>
    <row r="1273" spans="1:6">
      <c r="B1273" s="114"/>
      <c r="D1273" s="104">
        <v>0</v>
      </c>
    </row>
    <row r="1274" spans="1:6" s="13" customFormat="1" ht="22.15" customHeight="1" thickBot="1">
      <c r="A1274" s="674" t="s">
        <v>1113</v>
      </c>
      <c r="B1274" s="675" t="s">
        <v>1114</v>
      </c>
      <c r="C1274" s="676"/>
      <c r="D1274" s="677">
        <v>0</v>
      </c>
      <c r="E1274" s="677"/>
      <c r="F1274" s="762"/>
    </row>
    <row r="1275" spans="1:6" ht="13.5" thickTop="1">
      <c r="B1275" s="114"/>
      <c r="D1275" s="104">
        <v>0</v>
      </c>
    </row>
    <row r="1276" spans="1:6" ht="15.75">
      <c r="A1276" s="1" t="s">
        <v>1115</v>
      </c>
      <c r="B1276" s="648" t="s">
        <v>572</v>
      </c>
      <c r="C1276" s="3">
        <v>1</v>
      </c>
      <c r="D1276" s="680"/>
      <c r="E1276" s="48">
        <f>+D1276*C1276</f>
        <v>0</v>
      </c>
    </row>
    <row r="1277" spans="1:6" ht="15.75">
      <c r="A1277" s="1"/>
      <c r="B1277" s="260" t="s">
        <v>1606</v>
      </c>
      <c r="C1277" s="3"/>
      <c r="D1277" s="25">
        <v>0</v>
      </c>
      <c r="E1277" s="25"/>
    </row>
    <row r="1278" spans="1:6" ht="31.5">
      <c r="A1278" s="1"/>
      <c r="B1278" s="649" t="s">
        <v>573</v>
      </c>
      <c r="C1278" s="3"/>
      <c r="D1278" s="5">
        <v>0</v>
      </c>
      <c r="E1278" s="5"/>
    </row>
    <row r="1279" spans="1:6" ht="15.75">
      <c r="A1279" s="1"/>
      <c r="B1279" s="649" t="s">
        <v>574</v>
      </c>
      <c r="C1279" s="3"/>
      <c r="D1279" s="5">
        <v>0</v>
      </c>
      <c r="E1279" s="5"/>
    </row>
    <row r="1280" spans="1:6" ht="15.75">
      <c r="A1280" s="1"/>
      <c r="B1280" s="649" t="s">
        <v>575</v>
      </c>
      <c r="C1280" s="3"/>
      <c r="D1280" s="5">
        <v>0</v>
      </c>
      <c r="E1280" s="5"/>
    </row>
    <row r="1281" spans="1:5" ht="31.5">
      <c r="A1281" s="1"/>
      <c r="B1281" s="649" t="s">
        <v>576</v>
      </c>
      <c r="C1281" s="3"/>
      <c r="D1281" s="5">
        <v>0</v>
      </c>
      <c r="E1281" s="5"/>
    </row>
    <row r="1282" spans="1:5" ht="15.75">
      <c r="A1282" s="1"/>
      <c r="B1282" s="649" t="s">
        <v>577</v>
      </c>
      <c r="C1282" s="3"/>
      <c r="D1282" s="5">
        <v>0</v>
      </c>
      <c r="E1282" s="5"/>
    </row>
    <row r="1283" spans="1:5" ht="63">
      <c r="A1283" s="1"/>
      <c r="B1283" s="649" t="s">
        <v>578</v>
      </c>
      <c r="C1283" s="3"/>
      <c r="D1283" s="5">
        <v>0</v>
      </c>
      <c r="E1283" s="5"/>
    </row>
    <row r="1284" spans="1:5" ht="47.25">
      <c r="A1284" s="1"/>
      <c r="B1284" s="649" t="s">
        <v>579</v>
      </c>
      <c r="C1284" s="3"/>
      <c r="D1284" s="5">
        <v>0</v>
      </c>
      <c r="E1284" s="5"/>
    </row>
    <row r="1285" spans="1:5" ht="15.75">
      <c r="A1285" s="1"/>
      <c r="B1285" s="649" t="s">
        <v>580</v>
      </c>
      <c r="C1285" s="3"/>
      <c r="D1285" s="5">
        <v>0</v>
      </c>
      <c r="E1285" s="5"/>
    </row>
    <row r="1286" spans="1:5" ht="31.5">
      <c r="A1286" s="1"/>
      <c r="B1286" s="649" t="s">
        <v>581</v>
      </c>
      <c r="C1286" s="3"/>
      <c r="D1286" s="5">
        <v>0</v>
      </c>
      <c r="E1286" s="5"/>
    </row>
    <row r="1287" spans="1:5" ht="31.5">
      <c r="A1287" s="1"/>
      <c r="B1287" s="649" t="s">
        <v>582</v>
      </c>
      <c r="C1287" s="3"/>
      <c r="D1287" s="5">
        <v>0</v>
      </c>
      <c r="E1287" s="5"/>
    </row>
    <row r="1288" spans="1:5" ht="31.5">
      <c r="A1288" s="1"/>
      <c r="B1288" s="649" t="s">
        <v>583</v>
      </c>
      <c r="C1288" s="3"/>
      <c r="D1288" s="5">
        <v>0</v>
      </c>
      <c r="E1288" s="5"/>
    </row>
    <row r="1289" spans="1:5" ht="47.25">
      <c r="A1289" s="1"/>
      <c r="B1289" s="649" t="s">
        <v>584</v>
      </c>
      <c r="C1289" s="3"/>
      <c r="D1289" s="5">
        <v>0</v>
      </c>
      <c r="E1289" s="5"/>
    </row>
    <row r="1290" spans="1:5" ht="15.75">
      <c r="B1290" s="649" t="s">
        <v>585</v>
      </c>
      <c r="D1290" s="104">
        <v>0</v>
      </c>
    </row>
    <row r="1291" spans="1:5" ht="47.25">
      <c r="B1291" s="649" t="s">
        <v>586</v>
      </c>
      <c r="D1291" s="104">
        <v>0</v>
      </c>
    </row>
    <row r="1292" spans="1:5" ht="31.5">
      <c r="B1292" s="649" t="s">
        <v>587</v>
      </c>
      <c r="D1292" s="104">
        <v>0</v>
      </c>
    </row>
    <row r="1293" spans="1:5" ht="63">
      <c r="B1293" s="649" t="s">
        <v>588</v>
      </c>
      <c r="D1293" s="104">
        <v>0</v>
      </c>
    </row>
    <row r="1294" spans="1:5" ht="15.75">
      <c r="B1294" s="649" t="s">
        <v>1109</v>
      </c>
      <c r="D1294" s="104">
        <v>0</v>
      </c>
    </row>
    <row r="1295" spans="1:5">
      <c r="B1295" s="114"/>
      <c r="D1295" s="104">
        <v>0</v>
      </c>
    </row>
    <row r="1296" spans="1:5" ht="15.75">
      <c r="A1296" s="1" t="s">
        <v>1116</v>
      </c>
      <c r="B1296" s="648" t="s">
        <v>572</v>
      </c>
      <c r="C1296" s="3">
        <v>1</v>
      </c>
      <c r="D1296" s="680"/>
      <c r="E1296" s="48">
        <f>+D1296*C1296</f>
        <v>0</v>
      </c>
    </row>
    <row r="1297" spans="1:5" ht="15.75">
      <c r="A1297" s="1"/>
      <c r="B1297" s="260" t="s">
        <v>1606</v>
      </c>
      <c r="C1297" s="3"/>
      <c r="D1297" s="25">
        <v>0</v>
      </c>
      <c r="E1297" s="25"/>
    </row>
    <row r="1298" spans="1:5" ht="31.5">
      <c r="A1298" s="1"/>
      <c r="B1298" s="649" t="s">
        <v>573</v>
      </c>
      <c r="C1298" s="3"/>
      <c r="D1298" s="5">
        <v>0</v>
      </c>
      <c r="E1298" s="5"/>
    </row>
    <row r="1299" spans="1:5" ht="15.75">
      <c r="A1299" s="1"/>
      <c r="B1299" s="649" t="s">
        <v>574</v>
      </c>
      <c r="C1299" s="3"/>
      <c r="D1299" s="5">
        <v>0</v>
      </c>
      <c r="E1299" s="5"/>
    </row>
    <row r="1300" spans="1:5" ht="15.75">
      <c r="A1300" s="1"/>
      <c r="B1300" s="649" t="s">
        <v>575</v>
      </c>
      <c r="C1300" s="3"/>
      <c r="D1300" s="5">
        <v>0</v>
      </c>
      <c r="E1300" s="5"/>
    </row>
    <row r="1301" spans="1:5" ht="31.5">
      <c r="A1301" s="1"/>
      <c r="B1301" s="649" t="s">
        <v>576</v>
      </c>
      <c r="C1301" s="3"/>
      <c r="D1301" s="5">
        <v>0</v>
      </c>
      <c r="E1301" s="5"/>
    </row>
    <row r="1302" spans="1:5" ht="15.75">
      <c r="A1302" s="1"/>
      <c r="B1302" s="649" t="s">
        <v>577</v>
      </c>
      <c r="C1302" s="3"/>
      <c r="D1302" s="5">
        <v>0</v>
      </c>
      <c r="E1302" s="5"/>
    </row>
    <row r="1303" spans="1:5" ht="63">
      <c r="A1303" s="1"/>
      <c r="B1303" s="649" t="s">
        <v>578</v>
      </c>
      <c r="C1303" s="3"/>
      <c r="D1303" s="5">
        <v>0</v>
      </c>
      <c r="E1303" s="5"/>
    </row>
    <row r="1304" spans="1:5" ht="47.25">
      <c r="A1304" s="1"/>
      <c r="B1304" s="649" t="s">
        <v>579</v>
      </c>
      <c r="C1304" s="3"/>
      <c r="D1304" s="5">
        <v>0</v>
      </c>
      <c r="E1304" s="5"/>
    </row>
    <row r="1305" spans="1:5" ht="15.75">
      <c r="A1305" s="1"/>
      <c r="B1305" s="649" t="s">
        <v>580</v>
      </c>
      <c r="C1305" s="3"/>
      <c r="D1305" s="5">
        <v>0</v>
      </c>
      <c r="E1305" s="5"/>
    </row>
    <row r="1306" spans="1:5" ht="31.5">
      <c r="A1306" s="1"/>
      <c r="B1306" s="649" t="s">
        <v>581</v>
      </c>
      <c r="C1306" s="3"/>
      <c r="D1306" s="5">
        <v>0</v>
      </c>
      <c r="E1306" s="5"/>
    </row>
    <row r="1307" spans="1:5" ht="31.5">
      <c r="A1307" s="1"/>
      <c r="B1307" s="649" t="s">
        <v>582</v>
      </c>
      <c r="C1307" s="3"/>
      <c r="D1307" s="5">
        <v>0</v>
      </c>
      <c r="E1307" s="5"/>
    </row>
    <row r="1308" spans="1:5" ht="31.5">
      <c r="A1308" s="1"/>
      <c r="B1308" s="649" t="s">
        <v>583</v>
      </c>
      <c r="C1308" s="3"/>
      <c r="D1308" s="5">
        <v>0</v>
      </c>
      <c r="E1308" s="5"/>
    </row>
    <row r="1309" spans="1:5" ht="47.25">
      <c r="A1309" s="1"/>
      <c r="B1309" s="649" t="s">
        <v>584</v>
      </c>
      <c r="C1309" s="3"/>
      <c r="D1309" s="5">
        <v>0</v>
      </c>
      <c r="E1309" s="5"/>
    </row>
    <row r="1310" spans="1:5" ht="15.75">
      <c r="B1310" s="649" t="s">
        <v>585</v>
      </c>
      <c r="D1310" s="104">
        <v>0</v>
      </c>
    </row>
    <row r="1311" spans="1:5" ht="47.25">
      <c r="B1311" s="649" t="s">
        <v>586</v>
      </c>
      <c r="D1311" s="104">
        <v>0</v>
      </c>
    </row>
    <row r="1312" spans="1:5" ht="31.5">
      <c r="B1312" s="649" t="s">
        <v>587</v>
      </c>
      <c r="D1312" s="104">
        <v>0</v>
      </c>
    </row>
    <row r="1313" spans="1:5" ht="63">
      <c r="B1313" s="649" t="s">
        <v>588</v>
      </c>
      <c r="D1313" s="104">
        <v>0</v>
      </c>
    </row>
    <row r="1314" spans="1:5" ht="15.75">
      <c r="B1314" s="649" t="s">
        <v>1111</v>
      </c>
      <c r="D1314" s="104">
        <v>0</v>
      </c>
    </row>
    <row r="1315" spans="1:5">
      <c r="B1315" s="114"/>
      <c r="D1315" s="104">
        <v>0</v>
      </c>
    </row>
    <row r="1316" spans="1:5" ht="15.75">
      <c r="A1316" s="30" t="s">
        <v>1117</v>
      </c>
      <c r="B1316" s="31" t="s">
        <v>552</v>
      </c>
      <c r="C1316" s="32">
        <v>1</v>
      </c>
      <c r="D1316" s="680"/>
      <c r="E1316" s="48">
        <f>+D1316*C1316</f>
        <v>0</v>
      </c>
    </row>
    <row r="1317" spans="1:5" ht="15.75">
      <c r="A1317" s="30"/>
      <c r="B1317" s="260" t="s">
        <v>1606</v>
      </c>
      <c r="C1317" s="32"/>
      <c r="D1317" s="33">
        <v>0</v>
      </c>
      <c r="E1317" s="34"/>
    </row>
    <row r="1318" spans="1:5" ht="15.75">
      <c r="A1318" s="30"/>
      <c r="B1318" s="35" t="s">
        <v>553</v>
      </c>
      <c r="C1318" s="32"/>
      <c r="D1318" s="33">
        <v>0</v>
      </c>
      <c r="E1318" s="34"/>
    </row>
    <row r="1319" spans="1:5" ht="15.75">
      <c r="A1319" s="30"/>
      <c r="B1319" s="35" t="s">
        <v>554</v>
      </c>
      <c r="C1319" s="32"/>
      <c r="D1319" s="33">
        <v>0</v>
      </c>
      <c r="E1319" s="34"/>
    </row>
    <row r="1320" spans="1:5" ht="15.75">
      <c r="A1320" s="30"/>
      <c r="B1320" s="35" t="s">
        <v>555</v>
      </c>
      <c r="C1320" s="32"/>
      <c r="D1320" s="33">
        <v>0</v>
      </c>
      <c r="E1320" s="34"/>
    </row>
    <row r="1321" spans="1:5" ht="15.75">
      <c r="A1321" s="30"/>
      <c r="B1321" s="35" t="s">
        <v>556</v>
      </c>
      <c r="C1321" s="32"/>
      <c r="D1321" s="33">
        <v>0</v>
      </c>
      <c r="E1321" s="34"/>
    </row>
    <row r="1322" spans="1:5" ht="15.75">
      <c r="A1322" s="30"/>
      <c r="B1322" s="35" t="s">
        <v>557</v>
      </c>
      <c r="C1322" s="32"/>
      <c r="D1322" s="33">
        <v>0</v>
      </c>
      <c r="E1322" s="34"/>
    </row>
    <row r="1323" spans="1:5" ht="47.25">
      <c r="A1323" s="30"/>
      <c r="B1323" s="35" t="s">
        <v>558</v>
      </c>
      <c r="C1323" s="32"/>
      <c r="D1323" s="33">
        <v>0</v>
      </c>
      <c r="E1323" s="34"/>
    </row>
    <row r="1324" spans="1:5" ht="15.75">
      <c r="A1324" s="30"/>
      <c r="B1324" s="35" t="s">
        <v>559</v>
      </c>
      <c r="C1324" s="32"/>
      <c r="D1324" s="33">
        <v>0</v>
      </c>
      <c r="E1324" s="34"/>
    </row>
    <row r="1325" spans="1:5" ht="15.75">
      <c r="A1325" s="30"/>
      <c r="B1325" s="35" t="s">
        <v>560</v>
      </c>
      <c r="C1325" s="32"/>
      <c r="D1325" s="33">
        <v>0</v>
      </c>
      <c r="E1325" s="34"/>
    </row>
    <row r="1326" spans="1:5" ht="15.75">
      <c r="A1326" s="30"/>
      <c r="B1326" s="35" t="s">
        <v>561</v>
      </c>
      <c r="C1326" s="32"/>
      <c r="D1326" s="33">
        <v>0</v>
      </c>
      <c r="E1326" s="34"/>
    </row>
    <row r="1327" spans="1:5" ht="15.75">
      <c r="A1327" s="30"/>
      <c r="B1327" s="35" t="s">
        <v>562</v>
      </c>
      <c r="C1327" s="32"/>
      <c r="D1327" s="33">
        <v>0</v>
      </c>
      <c r="E1327" s="34"/>
    </row>
    <row r="1328" spans="1:5" ht="15.75">
      <c r="A1328" s="30"/>
      <c r="B1328" s="36" t="s">
        <v>563</v>
      </c>
      <c r="C1328" s="32"/>
      <c r="D1328" s="33">
        <v>0</v>
      </c>
      <c r="E1328" s="34"/>
    </row>
    <row r="1329" spans="1:6">
      <c r="B1329" s="114"/>
      <c r="D1329" s="104">
        <v>0</v>
      </c>
    </row>
    <row r="1330" spans="1:6" s="13" customFormat="1" ht="22.15" customHeight="1" thickBot="1">
      <c r="A1330" s="674" t="s">
        <v>1118</v>
      </c>
      <c r="B1330" s="675" t="s">
        <v>1119</v>
      </c>
      <c r="C1330" s="676"/>
      <c r="D1330" s="677">
        <v>0</v>
      </c>
      <c r="E1330" s="677"/>
      <c r="F1330" s="762"/>
    </row>
    <row r="1331" spans="1:6" ht="13.5" thickTop="1">
      <c r="B1331" s="114"/>
      <c r="D1331" s="104">
        <v>0</v>
      </c>
    </row>
    <row r="1332" spans="1:6" s="13" customFormat="1" ht="22.15" customHeight="1" thickBot="1">
      <c r="A1332" s="674" t="s">
        <v>1120</v>
      </c>
      <c r="B1332" s="675" t="s">
        <v>1072</v>
      </c>
      <c r="C1332" s="676"/>
      <c r="D1332" s="677">
        <v>0</v>
      </c>
      <c r="E1332" s="677"/>
      <c r="F1332" s="762"/>
    </row>
    <row r="1333" spans="1:6" ht="13.5" thickTop="1">
      <c r="B1333" s="114"/>
      <c r="D1333" s="104">
        <v>0</v>
      </c>
    </row>
    <row r="1334" spans="1:6" ht="15.75">
      <c r="A1334" s="39" t="s">
        <v>1121</v>
      </c>
      <c r="B1334" s="38" t="s">
        <v>1122</v>
      </c>
      <c r="C1334" s="32">
        <v>25</v>
      </c>
      <c r="D1334" s="680"/>
      <c r="E1334" s="48">
        <f>+D1334*C1334</f>
        <v>0</v>
      </c>
    </row>
    <row r="1335" spans="1:6" ht="15.75">
      <c r="A1335" s="39"/>
      <c r="B1335" s="260" t="s">
        <v>1606</v>
      </c>
      <c r="C1335" s="86"/>
      <c r="D1335" s="33">
        <v>0</v>
      </c>
      <c r="E1335" s="34"/>
    </row>
    <row r="1336" spans="1:6" ht="94.5">
      <c r="A1336" s="39"/>
      <c r="B1336" s="87" t="s">
        <v>1123</v>
      </c>
      <c r="C1336" s="86"/>
      <c r="D1336" s="33">
        <v>0</v>
      </c>
      <c r="E1336" s="34"/>
    </row>
    <row r="1337" spans="1:6" ht="15.75">
      <c r="A1337" s="39"/>
      <c r="B1337" s="31" t="s">
        <v>1124</v>
      </c>
      <c r="C1337" s="86"/>
      <c r="D1337" s="33">
        <v>0</v>
      </c>
      <c r="E1337" s="34"/>
    </row>
    <row r="1338" spans="1:6" ht="15.75">
      <c r="A1338" s="39"/>
      <c r="B1338" s="38" t="s">
        <v>1125</v>
      </c>
      <c r="C1338" s="86"/>
      <c r="D1338" s="33">
        <v>0</v>
      </c>
      <c r="E1338" s="34"/>
    </row>
    <row r="1339" spans="1:6">
      <c r="B1339" s="114"/>
      <c r="D1339" s="104">
        <v>0</v>
      </c>
    </row>
    <row r="1340" spans="1:6" ht="15.75">
      <c r="A1340" s="1" t="s">
        <v>1126</v>
      </c>
      <c r="B1340" s="38" t="s">
        <v>1127</v>
      </c>
      <c r="C1340" s="72">
        <v>2</v>
      </c>
      <c r="D1340" s="680"/>
      <c r="E1340" s="48">
        <f>+D1340*C1340</f>
        <v>0</v>
      </c>
    </row>
    <row r="1341" spans="1:6" ht="15.75">
      <c r="A1341" s="1"/>
      <c r="B1341" s="260" t="s">
        <v>1606</v>
      </c>
      <c r="C1341" s="88"/>
      <c r="D1341" s="89">
        <v>0</v>
      </c>
      <c r="E1341" s="89"/>
    </row>
    <row r="1342" spans="1:6" ht="110.25">
      <c r="A1342" s="90"/>
      <c r="B1342" s="87" t="s">
        <v>1128</v>
      </c>
      <c r="C1342" s="18"/>
      <c r="D1342" s="91">
        <v>0</v>
      </c>
      <c r="E1342" s="91"/>
    </row>
    <row r="1343" spans="1:6" ht="15.75">
      <c r="A1343" s="90"/>
      <c r="B1343" s="31" t="s">
        <v>1129</v>
      </c>
      <c r="C1343" s="18"/>
      <c r="D1343" s="91">
        <v>0</v>
      </c>
      <c r="E1343" s="91"/>
    </row>
    <row r="1344" spans="1:6" ht="15.75">
      <c r="A1344" s="90"/>
      <c r="B1344" s="38" t="s">
        <v>1125</v>
      </c>
      <c r="C1344" s="18"/>
      <c r="D1344" s="91">
        <v>0</v>
      </c>
      <c r="E1344" s="91"/>
    </row>
    <row r="1345" spans="1:5">
      <c r="B1345" s="114"/>
      <c r="D1345" s="104">
        <v>0</v>
      </c>
    </row>
    <row r="1346" spans="1:5" ht="15.75">
      <c r="A1346" s="1" t="s">
        <v>1130</v>
      </c>
      <c r="B1346" s="38" t="s">
        <v>1127</v>
      </c>
      <c r="C1346" s="72">
        <v>2</v>
      </c>
      <c r="D1346" s="680"/>
      <c r="E1346" s="48">
        <f>+D1346*C1346</f>
        <v>0</v>
      </c>
    </row>
    <row r="1347" spans="1:5" ht="15.75">
      <c r="A1347" s="1"/>
      <c r="B1347" s="260" t="s">
        <v>1606</v>
      </c>
      <c r="C1347" s="88"/>
      <c r="D1347" s="89">
        <v>0</v>
      </c>
      <c r="E1347" s="89"/>
    </row>
    <row r="1348" spans="1:5" ht="110.25">
      <c r="A1348" s="90"/>
      <c r="B1348" s="87" t="s">
        <v>1128</v>
      </c>
      <c r="C1348" s="18"/>
      <c r="D1348" s="91">
        <v>0</v>
      </c>
      <c r="E1348" s="91"/>
    </row>
    <row r="1349" spans="1:5" ht="15.75">
      <c r="A1349" s="90"/>
      <c r="B1349" s="31" t="s">
        <v>1131</v>
      </c>
      <c r="C1349" s="18"/>
      <c r="D1349" s="91">
        <v>0</v>
      </c>
      <c r="E1349" s="91"/>
    </row>
    <row r="1350" spans="1:5" ht="15.75">
      <c r="A1350" s="90"/>
      <c r="B1350" s="38" t="s">
        <v>1125</v>
      </c>
      <c r="C1350" s="18"/>
      <c r="D1350" s="91">
        <v>0</v>
      </c>
      <c r="E1350" s="91"/>
    </row>
    <row r="1351" spans="1:5">
      <c r="B1351" s="114"/>
      <c r="D1351" s="104">
        <v>0</v>
      </c>
    </row>
    <row r="1352" spans="1:5" ht="15.75">
      <c r="A1352" s="1" t="s">
        <v>1132</v>
      </c>
      <c r="B1352" s="38" t="s">
        <v>1127</v>
      </c>
      <c r="C1352" s="72">
        <v>2</v>
      </c>
      <c r="D1352" s="680"/>
      <c r="E1352" s="48">
        <f>+D1352*C1352</f>
        <v>0</v>
      </c>
    </row>
    <row r="1353" spans="1:5" ht="15.75">
      <c r="A1353" s="1"/>
      <c r="B1353" s="260" t="s">
        <v>1606</v>
      </c>
      <c r="C1353" s="88"/>
      <c r="D1353" s="47">
        <v>0</v>
      </c>
      <c r="E1353" s="48"/>
    </row>
    <row r="1354" spans="1:5" ht="110.25">
      <c r="A1354" s="90"/>
      <c r="B1354" s="87" t="s">
        <v>1128</v>
      </c>
      <c r="C1354" s="18"/>
      <c r="D1354" s="91">
        <v>0</v>
      </c>
      <c r="E1354" s="91"/>
    </row>
    <row r="1355" spans="1:5" ht="15.75">
      <c r="A1355" s="90"/>
      <c r="B1355" s="31" t="s">
        <v>1133</v>
      </c>
      <c r="C1355" s="18"/>
      <c r="D1355" s="91">
        <v>0</v>
      </c>
      <c r="E1355" s="91"/>
    </row>
    <row r="1356" spans="1:5" ht="15.75">
      <c r="A1356" s="90"/>
      <c r="B1356" s="38" t="s">
        <v>1125</v>
      </c>
      <c r="C1356" s="18"/>
      <c r="D1356" s="91">
        <v>0</v>
      </c>
      <c r="E1356" s="91"/>
    </row>
    <row r="1357" spans="1:5">
      <c r="B1357" s="114"/>
      <c r="D1357" s="104">
        <v>0</v>
      </c>
    </row>
    <row r="1358" spans="1:5" ht="15.75">
      <c r="A1358" s="1" t="s">
        <v>1134</v>
      </c>
      <c r="B1358" s="38" t="s">
        <v>1127</v>
      </c>
      <c r="C1358" s="72">
        <v>2</v>
      </c>
      <c r="D1358" s="680"/>
      <c r="E1358" s="48">
        <f>+D1358*C1358</f>
        <v>0</v>
      </c>
    </row>
    <row r="1359" spans="1:5" ht="15.75">
      <c r="A1359" s="1"/>
      <c r="B1359" s="260" t="s">
        <v>1606</v>
      </c>
      <c r="C1359" s="88"/>
      <c r="D1359" s="89">
        <v>0</v>
      </c>
      <c r="E1359" s="89"/>
    </row>
    <row r="1360" spans="1:5" ht="110.25">
      <c r="A1360" s="90"/>
      <c r="B1360" s="87" t="s">
        <v>1128</v>
      </c>
      <c r="C1360" s="18"/>
      <c r="D1360" s="91">
        <v>0</v>
      </c>
      <c r="E1360" s="91"/>
    </row>
    <row r="1361" spans="1:5" ht="15.75">
      <c r="A1361" s="90"/>
      <c r="B1361" s="31" t="s">
        <v>1135</v>
      </c>
      <c r="C1361" s="18"/>
      <c r="D1361" s="91">
        <v>0</v>
      </c>
      <c r="E1361" s="91"/>
    </row>
    <row r="1362" spans="1:5" ht="15.75">
      <c r="A1362" s="90"/>
      <c r="B1362" s="38" t="s">
        <v>1125</v>
      </c>
      <c r="C1362" s="18"/>
      <c r="D1362" s="91">
        <v>0</v>
      </c>
      <c r="E1362" s="91"/>
    </row>
    <row r="1363" spans="1:5">
      <c r="B1363" s="114"/>
      <c r="D1363" s="104">
        <v>0</v>
      </c>
    </row>
    <row r="1364" spans="1:5" ht="15.75">
      <c r="A1364" s="1" t="s">
        <v>1136</v>
      </c>
      <c r="B1364" s="38" t="s">
        <v>1127</v>
      </c>
      <c r="C1364" s="72">
        <v>2</v>
      </c>
      <c r="D1364" s="680"/>
      <c r="E1364" s="48">
        <f>+D1364*C1364</f>
        <v>0</v>
      </c>
    </row>
    <row r="1365" spans="1:5" ht="15.75">
      <c r="A1365" s="1"/>
      <c r="B1365" s="260" t="s">
        <v>1606</v>
      </c>
      <c r="C1365" s="88"/>
      <c r="D1365" s="89">
        <v>0</v>
      </c>
      <c r="E1365" s="89"/>
    </row>
    <row r="1366" spans="1:5" ht="110.25">
      <c r="A1366" s="90"/>
      <c r="B1366" s="87" t="s">
        <v>1128</v>
      </c>
      <c r="C1366" s="18"/>
      <c r="D1366" s="91">
        <v>0</v>
      </c>
      <c r="E1366" s="91"/>
    </row>
    <row r="1367" spans="1:5" ht="15.75">
      <c r="A1367" s="90"/>
      <c r="B1367" s="31" t="s">
        <v>1137</v>
      </c>
      <c r="C1367" s="18"/>
      <c r="D1367" s="91">
        <v>0</v>
      </c>
      <c r="E1367" s="91"/>
    </row>
    <row r="1368" spans="1:5" ht="15.75">
      <c r="A1368" s="90"/>
      <c r="B1368" s="38" t="s">
        <v>1125</v>
      </c>
      <c r="C1368" s="18"/>
      <c r="D1368" s="91">
        <v>0</v>
      </c>
      <c r="E1368" s="91"/>
    </row>
    <row r="1369" spans="1:5">
      <c r="B1369" s="114"/>
      <c r="D1369" s="104">
        <v>0</v>
      </c>
    </row>
    <row r="1370" spans="1:5" ht="15.75">
      <c r="A1370" s="1" t="s">
        <v>1138</v>
      </c>
      <c r="B1370" s="38" t="s">
        <v>1127</v>
      </c>
      <c r="C1370" s="72">
        <v>2</v>
      </c>
      <c r="D1370" s="680"/>
      <c r="E1370" s="48">
        <f>+D1370*C1370</f>
        <v>0</v>
      </c>
    </row>
    <row r="1371" spans="1:5" ht="15.75">
      <c r="A1371" s="1"/>
      <c r="B1371" s="260" t="s">
        <v>1606</v>
      </c>
      <c r="C1371" s="88"/>
      <c r="D1371" s="89">
        <v>0</v>
      </c>
      <c r="E1371" s="89"/>
    </row>
    <row r="1372" spans="1:5" ht="110.25">
      <c r="A1372" s="90"/>
      <c r="B1372" s="87" t="s">
        <v>1128</v>
      </c>
      <c r="C1372" s="18"/>
      <c r="D1372" s="91">
        <v>0</v>
      </c>
      <c r="E1372" s="91"/>
    </row>
    <row r="1373" spans="1:5" ht="15.75">
      <c r="A1373" s="90"/>
      <c r="B1373" s="31" t="s">
        <v>1135</v>
      </c>
      <c r="C1373" s="18"/>
      <c r="D1373" s="91">
        <v>0</v>
      </c>
      <c r="E1373" s="91"/>
    </row>
    <row r="1374" spans="1:5" ht="15.75">
      <c r="A1374" s="90"/>
      <c r="B1374" s="38" t="s">
        <v>1125</v>
      </c>
      <c r="C1374" s="18"/>
      <c r="D1374" s="91">
        <v>0</v>
      </c>
      <c r="E1374" s="91"/>
    </row>
    <row r="1375" spans="1:5">
      <c r="B1375" s="114"/>
      <c r="D1375" s="104">
        <v>0</v>
      </c>
    </row>
    <row r="1376" spans="1:5" ht="15.75">
      <c r="A1376" s="1" t="s">
        <v>1139</v>
      </c>
      <c r="B1376" s="38" t="s">
        <v>1127</v>
      </c>
      <c r="C1376" s="72">
        <v>2</v>
      </c>
      <c r="D1376" s="680"/>
      <c r="E1376" s="48">
        <f>+D1376*C1376</f>
        <v>0</v>
      </c>
    </row>
    <row r="1377" spans="1:5" ht="15.75">
      <c r="A1377" s="1"/>
      <c r="B1377" s="260" t="s">
        <v>1606</v>
      </c>
      <c r="C1377" s="88"/>
      <c r="D1377" s="89">
        <v>0</v>
      </c>
      <c r="E1377" s="89"/>
    </row>
    <row r="1378" spans="1:5" ht="110.25">
      <c r="A1378" s="90"/>
      <c r="B1378" s="87" t="s">
        <v>1128</v>
      </c>
      <c r="C1378" s="18"/>
      <c r="D1378" s="91">
        <v>0</v>
      </c>
      <c r="E1378" s="91"/>
    </row>
    <row r="1379" spans="1:5" ht="15.75">
      <c r="A1379" s="90"/>
      <c r="B1379" s="31" t="s">
        <v>1140</v>
      </c>
      <c r="C1379" s="18"/>
      <c r="D1379" s="91">
        <v>0</v>
      </c>
      <c r="E1379" s="91"/>
    </row>
    <row r="1380" spans="1:5" ht="15.75">
      <c r="A1380" s="90"/>
      <c r="B1380" s="38" t="s">
        <v>1125</v>
      </c>
      <c r="C1380" s="18"/>
      <c r="D1380" s="91">
        <v>0</v>
      </c>
      <c r="E1380" s="91"/>
    </row>
    <row r="1381" spans="1:5">
      <c r="B1381" s="114"/>
      <c r="D1381" s="104">
        <v>0</v>
      </c>
    </row>
    <row r="1382" spans="1:5" ht="15.75">
      <c r="A1382" s="1" t="s">
        <v>1141</v>
      </c>
      <c r="B1382" s="38" t="s">
        <v>1127</v>
      </c>
      <c r="C1382" s="72">
        <v>2</v>
      </c>
      <c r="D1382" s="680"/>
      <c r="E1382" s="48">
        <f>+D1382*C1382</f>
        <v>0</v>
      </c>
    </row>
    <row r="1383" spans="1:5" ht="15.75">
      <c r="A1383" s="1"/>
      <c r="B1383" s="260" t="s">
        <v>1606</v>
      </c>
      <c r="C1383" s="88"/>
      <c r="D1383" s="89">
        <v>0</v>
      </c>
      <c r="E1383" s="89"/>
    </row>
    <row r="1384" spans="1:5" ht="110.25">
      <c r="A1384" s="90"/>
      <c r="B1384" s="87" t="s">
        <v>1128</v>
      </c>
      <c r="C1384" s="18"/>
      <c r="D1384" s="91">
        <v>0</v>
      </c>
      <c r="E1384" s="91"/>
    </row>
    <row r="1385" spans="1:5" ht="15.75">
      <c r="A1385" s="90"/>
      <c r="B1385" s="31" t="s">
        <v>1142</v>
      </c>
      <c r="C1385" s="18"/>
      <c r="D1385" s="91">
        <v>0</v>
      </c>
      <c r="E1385" s="91"/>
    </row>
    <row r="1386" spans="1:5" ht="15.75">
      <c r="A1386" s="90"/>
      <c r="B1386" s="38" t="s">
        <v>1125</v>
      </c>
      <c r="C1386" s="18"/>
      <c r="D1386" s="91">
        <v>0</v>
      </c>
      <c r="E1386" s="91"/>
    </row>
    <row r="1387" spans="1:5">
      <c r="B1387" s="114"/>
      <c r="D1387" s="104">
        <v>0</v>
      </c>
    </row>
    <row r="1388" spans="1:5" ht="15.75">
      <c r="A1388" s="1" t="s">
        <v>1143</v>
      </c>
      <c r="B1388" s="38" t="s">
        <v>1127</v>
      </c>
      <c r="C1388" s="72">
        <v>2</v>
      </c>
      <c r="D1388" s="680"/>
      <c r="E1388" s="48">
        <f>+D1388*C1388</f>
        <v>0</v>
      </c>
    </row>
    <row r="1389" spans="1:5" ht="15.75">
      <c r="A1389" s="1"/>
      <c r="B1389" s="260" t="s">
        <v>1606</v>
      </c>
      <c r="C1389" s="88"/>
      <c r="D1389" s="89">
        <v>0</v>
      </c>
      <c r="E1389" s="89"/>
    </row>
    <row r="1390" spans="1:5" ht="110.25">
      <c r="A1390" s="90"/>
      <c r="B1390" s="87" t="s">
        <v>1128</v>
      </c>
      <c r="C1390" s="18"/>
      <c r="D1390" s="91">
        <v>0</v>
      </c>
      <c r="E1390" s="91"/>
    </row>
    <row r="1391" spans="1:5" ht="15.75">
      <c r="A1391" s="90"/>
      <c r="B1391" s="31" t="s">
        <v>1140</v>
      </c>
      <c r="C1391" s="18"/>
      <c r="D1391" s="91">
        <v>0</v>
      </c>
      <c r="E1391" s="91"/>
    </row>
    <row r="1392" spans="1:5" ht="15.75">
      <c r="A1392" s="90"/>
      <c r="B1392" s="38" t="s">
        <v>1125</v>
      </c>
      <c r="C1392" s="18"/>
      <c r="D1392" s="91">
        <v>0</v>
      </c>
      <c r="E1392" s="91"/>
    </row>
    <row r="1393" spans="1:5">
      <c r="B1393" s="114"/>
      <c r="D1393" s="104">
        <v>0</v>
      </c>
    </row>
    <row r="1394" spans="1:5" ht="15.75">
      <c r="A1394" s="1" t="s">
        <v>1144</v>
      </c>
      <c r="B1394" s="38" t="s">
        <v>1127</v>
      </c>
      <c r="C1394" s="72">
        <v>2</v>
      </c>
      <c r="D1394" s="680"/>
      <c r="E1394" s="48">
        <f>+D1394*C1394</f>
        <v>0</v>
      </c>
    </row>
    <row r="1395" spans="1:5" ht="15.75">
      <c r="A1395" s="1"/>
      <c r="B1395" s="260" t="s">
        <v>1606</v>
      </c>
      <c r="C1395" s="88"/>
      <c r="D1395" s="89">
        <v>0</v>
      </c>
      <c r="E1395" s="89"/>
    </row>
    <row r="1396" spans="1:5" ht="110.25">
      <c r="A1396" s="90"/>
      <c r="B1396" s="87" t="s">
        <v>1128</v>
      </c>
      <c r="C1396" s="18"/>
      <c r="D1396" s="91">
        <v>0</v>
      </c>
      <c r="E1396" s="91"/>
    </row>
    <row r="1397" spans="1:5" ht="15.75">
      <c r="A1397" s="90"/>
      <c r="B1397" s="31" t="s">
        <v>1142</v>
      </c>
      <c r="C1397" s="18"/>
      <c r="D1397" s="91">
        <v>0</v>
      </c>
      <c r="E1397" s="91"/>
    </row>
    <row r="1398" spans="1:5" ht="15.75">
      <c r="A1398" s="90"/>
      <c r="B1398" s="38" t="s">
        <v>1125</v>
      </c>
      <c r="C1398" s="18"/>
      <c r="D1398" s="91">
        <v>0</v>
      </c>
      <c r="E1398" s="91"/>
    </row>
    <row r="1399" spans="1:5">
      <c r="B1399" s="114"/>
      <c r="D1399" s="104">
        <v>0</v>
      </c>
    </row>
    <row r="1400" spans="1:5" ht="15.75">
      <c r="A1400" s="1" t="s">
        <v>1145</v>
      </c>
      <c r="B1400" s="38" t="s">
        <v>1127</v>
      </c>
      <c r="C1400" s="72">
        <v>2</v>
      </c>
      <c r="D1400" s="680"/>
      <c r="E1400" s="48">
        <f>+D1400*C1400</f>
        <v>0</v>
      </c>
    </row>
    <row r="1401" spans="1:5" ht="15.75">
      <c r="A1401" s="1"/>
      <c r="B1401" s="260" t="s">
        <v>1606</v>
      </c>
      <c r="C1401" s="88"/>
      <c r="D1401" s="89">
        <v>0</v>
      </c>
      <c r="E1401" s="89"/>
    </row>
    <row r="1402" spans="1:5" ht="110.25">
      <c r="A1402" s="90"/>
      <c r="B1402" s="87" t="s">
        <v>1128</v>
      </c>
      <c r="C1402" s="18"/>
      <c r="D1402" s="91">
        <v>0</v>
      </c>
      <c r="E1402" s="91"/>
    </row>
    <row r="1403" spans="1:5" ht="15.75">
      <c r="A1403" s="90"/>
      <c r="B1403" s="31" t="s">
        <v>1135</v>
      </c>
      <c r="C1403" s="18"/>
      <c r="D1403" s="91">
        <v>0</v>
      </c>
      <c r="E1403" s="91"/>
    </row>
    <row r="1404" spans="1:5" ht="15.75">
      <c r="A1404" s="90"/>
      <c r="B1404" s="38" t="s">
        <v>1125</v>
      </c>
      <c r="C1404" s="18"/>
      <c r="D1404" s="91">
        <v>0</v>
      </c>
      <c r="E1404" s="91"/>
    </row>
    <row r="1405" spans="1:5">
      <c r="B1405" s="114"/>
      <c r="D1405" s="104">
        <v>0</v>
      </c>
    </row>
    <row r="1406" spans="1:5" ht="15.75">
      <c r="A1406" s="1" t="s">
        <v>1146</v>
      </c>
      <c r="B1406" s="38" t="s">
        <v>1127</v>
      </c>
      <c r="C1406" s="72">
        <v>2</v>
      </c>
      <c r="D1406" s="680"/>
      <c r="E1406" s="48">
        <f>+D1406*C1406</f>
        <v>0</v>
      </c>
    </row>
    <row r="1407" spans="1:5" ht="15.75">
      <c r="A1407" s="1"/>
      <c r="B1407" s="260" t="s">
        <v>1606</v>
      </c>
      <c r="C1407" s="88"/>
      <c r="D1407" s="89">
        <v>0</v>
      </c>
      <c r="E1407" s="89"/>
    </row>
    <row r="1408" spans="1:5" ht="110.25">
      <c r="A1408" s="90"/>
      <c r="B1408" s="87" t="s">
        <v>1128</v>
      </c>
      <c r="C1408" s="18"/>
      <c r="D1408" s="91">
        <v>0</v>
      </c>
      <c r="E1408" s="91"/>
    </row>
    <row r="1409" spans="1:5" ht="15.75">
      <c r="A1409" s="90"/>
      <c r="B1409" s="31" t="s">
        <v>1137</v>
      </c>
      <c r="C1409" s="18"/>
      <c r="D1409" s="91">
        <v>0</v>
      </c>
      <c r="E1409" s="91"/>
    </row>
    <row r="1410" spans="1:5" ht="15.75">
      <c r="A1410" s="90"/>
      <c r="B1410" s="38" t="s">
        <v>1125</v>
      </c>
      <c r="C1410" s="18"/>
      <c r="D1410" s="91">
        <v>0</v>
      </c>
      <c r="E1410" s="91"/>
    </row>
    <row r="1411" spans="1:5">
      <c r="B1411" s="114"/>
      <c r="D1411" s="104">
        <v>0</v>
      </c>
    </row>
    <row r="1412" spans="1:5" ht="15.75">
      <c r="A1412" s="1" t="s">
        <v>1147</v>
      </c>
      <c r="B1412" s="38" t="s">
        <v>1127</v>
      </c>
      <c r="C1412" s="72">
        <v>2</v>
      </c>
      <c r="D1412" s="680"/>
      <c r="E1412" s="48">
        <f>+D1412*C1412</f>
        <v>0</v>
      </c>
    </row>
    <row r="1413" spans="1:5" ht="15.75">
      <c r="A1413" s="1"/>
      <c r="B1413" s="260" t="s">
        <v>1606</v>
      </c>
      <c r="C1413" s="88"/>
      <c r="D1413" s="89">
        <v>0</v>
      </c>
      <c r="E1413" s="89"/>
    </row>
    <row r="1414" spans="1:5" ht="110.25">
      <c r="A1414" s="90"/>
      <c r="B1414" s="87" t="s">
        <v>1128</v>
      </c>
      <c r="C1414" s="18"/>
      <c r="D1414" s="91">
        <v>0</v>
      </c>
      <c r="E1414" s="91"/>
    </row>
    <row r="1415" spans="1:5" ht="15.75">
      <c r="A1415" s="90"/>
      <c r="B1415" s="31" t="s">
        <v>1135</v>
      </c>
      <c r="C1415" s="18"/>
      <c r="D1415" s="91">
        <v>0</v>
      </c>
      <c r="E1415" s="91"/>
    </row>
    <row r="1416" spans="1:5" ht="15.75">
      <c r="A1416" s="90"/>
      <c r="B1416" s="38" t="s">
        <v>1125</v>
      </c>
      <c r="C1416" s="18"/>
      <c r="D1416" s="91">
        <v>0</v>
      </c>
      <c r="E1416" s="91"/>
    </row>
    <row r="1417" spans="1:5">
      <c r="B1417" s="114"/>
      <c r="D1417" s="104">
        <v>0</v>
      </c>
    </row>
    <row r="1418" spans="1:5" ht="15.75">
      <c r="A1418" s="1" t="s">
        <v>1148</v>
      </c>
      <c r="B1418" s="38" t="s">
        <v>1127</v>
      </c>
      <c r="C1418" s="72">
        <v>2</v>
      </c>
      <c r="D1418" s="680"/>
      <c r="E1418" s="48">
        <f>+D1418*C1418</f>
        <v>0</v>
      </c>
    </row>
    <row r="1419" spans="1:5" ht="15.75">
      <c r="A1419" s="1"/>
      <c r="B1419" s="260" t="s">
        <v>1606</v>
      </c>
      <c r="C1419" s="88"/>
      <c r="D1419" s="89">
        <v>0</v>
      </c>
      <c r="E1419" s="89"/>
    </row>
    <row r="1420" spans="1:5" ht="110.25">
      <c r="A1420" s="90"/>
      <c r="B1420" s="87" t="s">
        <v>1128</v>
      </c>
      <c r="C1420" s="18"/>
      <c r="D1420" s="91">
        <v>0</v>
      </c>
      <c r="E1420" s="91"/>
    </row>
    <row r="1421" spans="1:5" ht="15.75">
      <c r="A1421" s="90"/>
      <c r="B1421" s="31" t="s">
        <v>1137</v>
      </c>
      <c r="C1421" s="18"/>
      <c r="D1421" s="91">
        <v>0</v>
      </c>
      <c r="E1421" s="91"/>
    </row>
    <row r="1422" spans="1:5" ht="15.75">
      <c r="A1422" s="90"/>
      <c r="B1422" s="38" t="s">
        <v>1125</v>
      </c>
      <c r="C1422" s="18"/>
      <c r="D1422" s="91">
        <v>0</v>
      </c>
      <c r="E1422" s="91"/>
    </row>
    <row r="1423" spans="1:5">
      <c r="B1423" s="114"/>
      <c r="D1423" s="104">
        <v>0</v>
      </c>
    </row>
    <row r="1424" spans="1:5" ht="15.75">
      <c r="A1424" s="1" t="s">
        <v>1149</v>
      </c>
      <c r="B1424" s="38" t="s">
        <v>1127</v>
      </c>
      <c r="C1424" s="72">
        <v>2</v>
      </c>
      <c r="D1424" s="680"/>
      <c r="E1424" s="48">
        <f>+D1424*C1424</f>
        <v>0</v>
      </c>
    </row>
    <row r="1425" spans="1:5" ht="15.75">
      <c r="A1425" s="1"/>
      <c r="B1425" s="260" t="s">
        <v>1606</v>
      </c>
      <c r="C1425" s="88"/>
      <c r="D1425" s="89">
        <v>0</v>
      </c>
      <c r="E1425" s="89"/>
    </row>
    <row r="1426" spans="1:5" ht="110.25">
      <c r="A1426" s="90"/>
      <c r="B1426" s="87" t="s">
        <v>1128</v>
      </c>
      <c r="C1426" s="18"/>
      <c r="D1426" s="91">
        <v>0</v>
      </c>
      <c r="E1426" s="91"/>
    </row>
    <row r="1427" spans="1:5" ht="15.75">
      <c r="A1427" s="90"/>
      <c r="B1427" s="31" t="s">
        <v>1150</v>
      </c>
      <c r="C1427" s="18"/>
      <c r="D1427" s="91">
        <v>0</v>
      </c>
      <c r="E1427" s="91"/>
    </row>
    <row r="1428" spans="1:5" ht="15.75">
      <c r="A1428" s="90"/>
      <c r="B1428" s="38" t="s">
        <v>1125</v>
      </c>
      <c r="C1428" s="18"/>
      <c r="D1428" s="91">
        <v>0</v>
      </c>
      <c r="E1428" s="91"/>
    </row>
    <row r="1429" spans="1:5">
      <c r="B1429" s="114"/>
      <c r="D1429" s="104">
        <v>0</v>
      </c>
    </row>
    <row r="1430" spans="1:5" ht="15.75">
      <c r="A1430" s="1" t="s">
        <v>1151</v>
      </c>
      <c r="B1430" s="38" t="s">
        <v>1127</v>
      </c>
      <c r="C1430" s="72">
        <v>2</v>
      </c>
      <c r="D1430" s="680"/>
      <c r="E1430" s="48">
        <f>+D1430*C1430</f>
        <v>0</v>
      </c>
    </row>
    <row r="1431" spans="1:5" ht="15.75">
      <c r="A1431" s="1"/>
      <c r="B1431" s="260" t="s">
        <v>1606</v>
      </c>
      <c r="C1431" s="88"/>
      <c r="D1431" s="89">
        <v>0</v>
      </c>
      <c r="E1431" s="89"/>
    </row>
    <row r="1432" spans="1:5" ht="110.25">
      <c r="A1432" s="90"/>
      <c r="B1432" s="87" t="s">
        <v>1128</v>
      </c>
      <c r="C1432" s="18"/>
      <c r="D1432" s="91">
        <v>0</v>
      </c>
      <c r="E1432" s="91"/>
    </row>
    <row r="1433" spans="1:5" ht="15.75">
      <c r="A1433" s="90"/>
      <c r="B1433" s="31" t="s">
        <v>1152</v>
      </c>
      <c r="C1433" s="18"/>
      <c r="D1433" s="91">
        <v>0</v>
      </c>
      <c r="E1433" s="91"/>
    </row>
    <row r="1434" spans="1:5" ht="15.75">
      <c r="A1434" s="90"/>
      <c r="B1434" s="38" t="s">
        <v>1125</v>
      </c>
      <c r="C1434" s="18"/>
      <c r="D1434" s="91">
        <v>0</v>
      </c>
      <c r="E1434" s="91"/>
    </row>
    <row r="1435" spans="1:5">
      <c r="B1435" s="114"/>
      <c r="D1435" s="104">
        <v>0</v>
      </c>
    </row>
    <row r="1436" spans="1:5" ht="15.75">
      <c r="A1436" s="1" t="s">
        <v>1153</v>
      </c>
      <c r="B1436" s="38" t="s">
        <v>1127</v>
      </c>
      <c r="C1436" s="72">
        <v>2</v>
      </c>
      <c r="D1436" s="680"/>
      <c r="E1436" s="48">
        <f>+D1436*C1436</f>
        <v>0</v>
      </c>
    </row>
    <row r="1437" spans="1:5" ht="15.75">
      <c r="A1437" s="1"/>
      <c r="B1437" s="260" t="s">
        <v>1606</v>
      </c>
      <c r="C1437" s="88"/>
      <c r="D1437" s="89">
        <v>0</v>
      </c>
      <c r="E1437" s="89"/>
    </row>
    <row r="1438" spans="1:5" ht="110.25">
      <c r="A1438" s="90"/>
      <c r="B1438" s="87" t="s">
        <v>1128</v>
      </c>
      <c r="C1438" s="18"/>
      <c r="D1438" s="91">
        <v>0</v>
      </c>
      <c r="E1438" s="91"/>
    </row>
    <row r="1439" spans="1:5" ht="15.75">
      <c r="A1439" s="90"/>
      <c r="B1439" s="31" t="s">
        <v>1154</v>
      </c>
      <c r="C1439" s="18"/>
      <c r="D1439" s="91">
        <v>0</v>
      </c>
      <c r="E1439" s="91"/>
    </row>
    <row r="1440" spans="1:5" ht="15.75">
      <c r="A1440" s="90"/>
      <c r="B1440" s="38" t="s">
        <v>1125</v>
      </c>
      <c r="C1440" s="18"/>
      <c r="D1440" s="91">
        <v>0</v>
      </c>
      <c r="E1440" s="91"/>
    </row>
    <row r="1441" spans="1:5">
      <c r="B1441" s="114"/>
      <c r="D1441" s="104">
        <v>0</v>
      </c>
    </row>
    <row r="1442" spans="1:5" ht="15.75">
      <c r="A1442" s="1" t="s">
        <v>1155</v>
      </c>
      <c r="B1442" s="38" t="s">
        <v>1127</v>
      </c>
      <c r="C1442" s="72">
        <v>2</v>
      </c>
      <c r="D1442" s="680"/>
      <c r="E1442" s="48">
        <f>+D1442*C1442</f>
        <v>0</v>
      </c>
    </row>
    <row r="1443" spans="1:5" ht="15.75">
      <c r="A1443" s="1"/>
      <c r="B1443" s="260" t="s">
        <v>1606</v>
      </c>
      <c r="C1443" s="88"/>
      <c r="D1443" s="89">
        <v>0</v>
      </c>
      <c r="E1443" s="89"/>
    </row>
    <row r="1444" spans="1:5" ht="110.25">
      <c r="A1444" s="90"/>
      <c r="B1444" s="87" t="s">
        <v>1128</v>
      </c>
      <c r="C1444" s="18"/>
      <c r="D1444" s="91">
        <v>0</v>
      </c>
      <c r="E1444" s="91"/>
    </row>
    <row r="1445" spans="1:5" ht="15.75">
      <c r="A1445" s="90"/>
      <c r="B1445" s="31" t="s">
        <v>1156</v>
      </c>
      <c r="C1445" s="18"/>
      <c r="D1445" s="91">
        <v>0</v>
      </c>
      <c r="E1445" s="91"/>
    </row>
    <row r="1446" spans="1:5" ht="15.75">
      <c r="A1446" s="90"/>
      <c r="B1446" s="38" t="s">
        <v>1125</v>
      </c>
      <c r="C1446" s="18"/>
      <c r="D1446" s="91">
        <v>0</v>
      </c>
      <c r="E1446" s="91"/>
    </row>
    <row r="1447" spans="1:5">
      <c r="D1447" s="104">
        <v>0</v>
      </c>
    </row>
    <row r="1448" spans="1:5" ht="21.75" thickBot="1">
      <c r="A1448" s="678" t="s">
        <v>1157</v>
      </c>
      <c r="B1448" s="679" t="s">
        <v>1158</v>
      </c>
      <c r="C1448" s="676"/>
      <c r="D1448" s="677">
        <v>0</v>
      </c>
      <c r="E1448" s="677"/>
    </row>
    <row r="1449" spans="1:5" ht="16.5" thickTop="1">
      <c r="A1449" s="92"/>
      <c r="B1449" s="93"/>
      <c r="C1449" s="86"/>
      <c r="D1449" s="33">
        <v>0</v>
      </c>
      <c r="E1449" s="34"/>
    </row>
    <row r="1450" spans="1:5" ht="16.5" thickBot="1">
      <c r="A1450" s="94" t="s">
        <v>1159</v>
      </c>
      <c r="B1450" s="95" t="s">
        <v>1160</v>
      </c>
      <c r="C1450" s="96">
        <v>1</v>
      </c>
      <c r="D1450" s="680">
        <v>0</v>
      </c>
      <c r="E1450" s="48">
        <f>+D1450*C1450</f>
        <v>0</v>
      </c>
    </row>
    <row r="1451" spans="1:5" ht="15.75">
      <c r="A1451" s="39"/>
      <c r="B1451" s="31"/>
      <c r="C1451" s="97"/>
      <c r="D1451" s="98">
        <v>0</v>
      </c>
      <c r="E1451" s="98"/>
    </row>
    <row r="1452" spans="1:5" ht="32.25" thickBot="1">
      <c r="A1452" s="94" t="s">
        <v>1161</v>
      </c>
      <c r="B1452" s="95" t="s">
        <v>1162</v>
      </c>
      <c r="C1452" s="99">
        <v>1</v>
      </c>
      <c r="D1452" s="680"/>
      <c r="E1452" s="48">
        <f>+D1452*C1452</f>
        <v>0</v>
      </c>
    </row>
    <row r="1453" spans="1:5" ht="15.75">
      <c r="A1453" s="39"/>
      <c r="B1453" s="31"/>
      <c r="C1453" s="97"/>
      <c r="D1453" s="98">
        <v>0</v>
      </c>
      <c r="E1453" s="98"/>
    </row>
    <row r="1454" spans="1:5" ht="32.25" thickBot="1">
      <c r="A1454" s="94" t="s">
        <v>1163</v>
      </c>
      <c r="B1454" s="95" t="s">
        <v>1164</v>
      </c>
      <c r="C1454" s="99">
        <v>1</v>
      </c>
      <c r="D1454" s="680"/>
      <c r="E1454" s="48">
        <f>+D1454*C1454</f>
        <v>0</v>
      </c>
    </row>
    <row r="1455" spans="1:5" ht="15.75">
      <c r="A1455" s="39"/>
      <c r="B1455" s="31"/>
      <c r="C1455" s="97"/>
      <c r="D1455" s="98">
        <v>0</v>
      </c>
      <c r="E1455" s="98"/>
    </row>
    <row r="1456" spans="1:5" ht="16.5" thickBot="1">
      <c r="A1456" s="94" t="s">
        <v>1165</v>
      </c>
      <c r="B1456" s="95" t="s">
        <v>1166</v>
      </c>
      <c r="C1456" s="99">
        <v>1</v>
      </c>
      <c r="D1456" s="680"/>
      <c r="E1456" s="48">
        <f>+D1456*C1456</f>
        <v>0</v>
      </c>
    </row>
    <row r="1457" spans="1:6" ht="47.25">
      <c r="A1457" s="45"/>
      <c r="B1457" s="100" t="s">
        <v>1167</v>
      </c>
      <c r="C1457" s="97"/>
      <c r="D1457" s="98">
        <v>0</v>
      </c>
      <c r="E1457" s="98"/>
    </row>
    <row r="1458" spans="1:6" ht="15.75">
      <c r="A1458" s="39"/>
      <c r="B1458" s="31"/>
      <c r="C1458" s="97"/>
      <c r="D1458" s="98">
        <v>0</v>
      </c>
      <c r="E1458" s="98"/>
    </row>
    <row r="1459" spans="1:6" ht="16.5" thickBot="1">
      <c r="A1459" s="94" t="s">
        <v>1168</v>
      </c>
      <c r="B1459" s="95" t="s">
        <v>1169</v>
      </c>
      <c r="C1459" s="99">
        <v>1</v>
      </c>
      <c r="D1459" s="680"/>
      <c r="E1459" s="48">
        <f>+D1459*C1459</f>
        <v>0</v>
      </c>
    </row>
    <row r="1460" spans="1:6" ht="15.75">
      <c r="A1460" s="39"/>
      <c r="B1460" s="31"/>
      <c r="C1460" s="97"/>
      <c r="D1460" s="98">
        <v>0</v>
      </c>
      <c r="E1460" s="98"/>
    </row>
    <row r="1461" spans="1:6" ht="32.25" thickBot="1">
      <c r="A1461" s="94" t="s">
        <v>1170</v>
      </c>
      <c r="B1461" s="95" t="s">
        <v>1171</v>
      </c>
      <c r="C1461" s="96">
        <v>1</v>
      </c>
      <c r="D1461" s="680"/>
      <c r="E1461" s="48">
        <f>+D1461*C1461</f>
        <v>0</v>
      </c>
    </row>
    <row r="1462" spans="1:6" ht="15.75">
      <c r="A1462" s="39"/>
      <c r="B1462" s="31"/>
      <c r="C1462" s="97"/>
      <c r="D1462" s="98">
        <v>0</v>
      </c>
      <c r="E1462" s="98"/>
    </row>
    <row r="1463" spans="1:6" ht="48" thickBot="1">
      <c r="A1463" s="94" t="s">
        <v>1172</v>
      </c>
      <c r="B1463" s="95" t="s">
        <v>1173</v>
      </c>
      <c r="C1463" s="96">
        <v>1</v>
      </c>
      <c r="D1463" s="680">
        <v>0</v>
      </c>
      <c r="E1463" s="48">
        <f>+D1463*C1463</f>
        <v>0</v>
      </c>
    </row>
    <row r="1465" spans="1:6" s="753" customFormat="1" ht="21.75" thickBot="1">
      <c r="A1465" s="748"/>
      <c r="B1465" s="749" t="s">
        <v>1974</v>
      </c>
      <c r="C1465" s="750"/>
      <c r="D1465" s="751"/>
      <c r="E1465" s="752">
        <f>SUM(E103:E1464)</f>
        <v>0</v>
      </c>
      <c r="F1465" s="764"/>
    </row>
    <row r="1466" spans="1:6" ht="13.5" thickTop="1"/>
  </sheetData>
  <sheetProtection algorithmName="SHA-512" hashValue="pRAxHROAcrUV/TkkFtx3cj+MkDNd2trxysiZ7SrT/sHcDh44HFBqqxX2Rmj+S3ckMqUAHIDAoG57wnrTnIZUiw==" saltValue="vtNI6OuKt76wB+vSTkdC9Q==" spinCount="100000" sheet="1" objects="1" scenarios="1"/>
  <pageMargins left="0.47244094488188981" right="0.19685039370078741" top="0.74803149606299213" bottom="0.59055118110236227" header="0.31496062992125984" footer="0.31496062992125984"/>
  <pageSetup paperSize="9" firstPageNumber="33" orientation="portrait" useFirstPageNumber="1" r:id="rId1"/>
  <headerFooter>
    <oddHeader>&amp;C&amp;"-,Regular"&amp;11DOKONČANJE CELOVITE ENERGETSKE SANACIJE VRTEC ZELENA JAMA ENOTA VRBA</oddHeader>
    <oddFooter>&amp;L&amp;"-,Bold"&amp;12&amp;U&amp;K04-024&amp;A&amp;R&amp;11&amp;P</oddFooter>
  </headerFooter>
  <rowBreaks count="1" manualBreakCount="1">
    <brk id="2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IV653"/>
  <sheetViews>
    <sheetView showZeros="0" view="pageBreakPreview" topLeftCell="A214" zoomScaleNormal="90" zoomScaleSheetLayoutView="100" workbookViewId="0">
      <selection activeCell="E219" sqref="E219"/>
    </sheetView>
  </sheetViews>
  <sheetFormatPr defaultColWidth="9.140625" defaultRowHeight="15"/>
  <cols>
    <col min="1" max="1" width="5.42578125" style="121" customWidth="1"/>
    <col min="2" max="2" width="53.85546875" style="122" customWidth="1"/>
    <col min="3" max="3" width="8.5703125" style="123" customWidth="1"/>
    <col min="4" max="4" width="12.28515625" style="124" customWidth="1"/>
    <col min="5" max="5" width="14.7109375" style="125" customWidth="1"/>
    <col min="6" max="6" width="21" style="771" customWidth="1"/>
    <col min="7" max="7" width="13.5703125" style="80" customWidth="1"/>
    <col min="8" max="8" width="10.85546875" style="80" customWidth="1"/>
    <col min="9" max="16384" width="9.140625" style="80"/>
  </cols>
  <sheetData>
    <row r="1" spans="1:256" s="757" customFormat="1" ht="19.899999999999999" customHeight="1">
      <c r="A1" s="754">
        <v>3</v>
      </c>
      <c r="B1" s="755" t="s">
        <v>1894</v>
      </c>
      <c r="C1" s="755"/>
      <c r="D1" s="755"/>
      <c r="E1" s="755"/>
      <c r="F1" s="761"/>
    </row>
    <row r="2" spans="1:256" s="120" customFormat="1">
      <c r="A2" s="117"/>
      <c r="B2" s="118"/>
      <c r="C2" s="119"/>
      <c r="D2" s="119"/>
      <c r="E2" s="119"/>
    </row>
    <row r="3" spans="1:256" s="120" customFormat="1" ht="133.15" customHeight="1">
      <c r="A3" s="117"/>
      <c r="B3" s="20" t="s">
        <v>1614</v>
      </c>
      <c r="C3" s="119"/>
      <c r="D3" s="119"/>
      <c r="E3" s="119"/>
    </row>
    <row r="4" spans="1:256" s="120" customFormat="1" ht="178.15" customHeight="1">
      <c r="A4" s="117"/>
      <c r="B4" s="20" t="s">
        <v>1615</v>
      </c>
      <c r="C4" s="119"/>
      <c r="D4" s="119"/>
      <c r="E4" s="119"/>
    </row>
    <row r="5" spans="1:256" s="120" customFormat="1" ht="75">
      <c r="A5" s="117"/>
      <c r="B5" s="22" t="s">
        <v>1616</v>
      </c>
      <c r="C5" s="119"/>
      <c r="D5" s="119"/>
      <c r="E5" s="119"/>
    </row>
    <row r="6" spans="1:256" s="120" customFormat="1" ht="120">
      <c r="A6" s="117"/>
      <c r="B6" s="22" t="s">
        <v>1617</v>
      </c>
      <c r="C6" s="119"/>
      <c r="D6" s="119"/>
      <c r="E6" s="119"/>
    </row>
    <row r="7" spans="1:256" s="120" customFormat="1" ht="30">
      <c r="A7" s="117"/>
      <c r="B7" s="20" t="s">
        <v>1618</v>
      </c>
      <c r="C7" s="119"/>
      <c r="D7" s="119"/>
      <c r="E7" s="119"/>
    </row>
    <row r="8" spans="1:256" s="120" customFormat="1" ht="262.14999999999998" customHeight="1">
      <c r="A8" s="117"/>
      <c r="B8" s="20" t="s">
        <v>1619</v>
      </c>
      <c r="C8" s="119"/>
      <c r="D8" s="119"/>
      <c r="E8" s="119"/>
    </row>
    <row r="9" spans="1:256" s="120" customFormat="1" ht="75">
      <c r="A9" s="117"/>
      <c r="B9" s="20" t="s">
        <v>1620</v>
      </c>
      <c r="C9" s="119"/>
      <c r="D9" s="119"/>
      <c r="E9" s="119"/>
    </row>
    <row r="10" spans="1:256" s="120" customFormat="1" ht="225">
      <c r="A10" s="117"/>
      <c r="B10" s="22" t="s">
        <v>1621</v>
      </c>
      <c r="C10" s="119"/>
      <c r="D10" s="119"/>
      <c r="E10" s="119"/>
    </row>
    <row r="11" spans="1:256" s="126" customFormat="1">
      <c r="A11" s="121"/>
      <c r="B11" s="122"/>
      <c r="C11" s="123"/>
      <c r="D11" s="124"/>
      <c r="E11" s="125"/>
      <c r="F11" s="771"/>
      <c r="G11" s="80"/>
      <c r="H11" s="80"/>
      <c r="I11" s="80"/>
      <c r="J11" s="80"/>
    </row>
    <row r="12" spans="1:256" ht="19.5" thickBot="1">
      <c r="A12" s="506" t="s">
        <v>1174</v>
      </c>
      <c r="B12" s="507" t="s">
        <v>1175</v>
      </c>
      <c r="C12" s="508"/>
      <c r="D12" s="509"/>
      <c r="E12" s="509"/>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row>
    <row r="13" spans="1:256" ht="15.75" thickTop="1">
      <c r="A13" s="127"/>
      <c r="B13" s="128"/>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row>
    <row r="14" spans="1:256" ht="240">
      <c r="A14" s="127">
        <f>COUNT($A$12:A13)+1</f>
        <v>1</v>
      </c>
      <c r="B14" s="129" t="s">
        <v>1176</v>
      </c>
      <c r="C14" s="136"/>
      <c r="D14" s="131"/>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row>
    <row r="15" spans="1:256">
      <c r="A15" s="127"/>
      <c r="B15" s="132" t="s">
        <v>1177</v>
      </c>
      <c r="C15" s="471">
        <v>1</v>
      </c>
      <c r="D15" s="505">
        <v>0</v>
      </c>
      <c r="E15" s="133">
        <f>+D15*C15</f>
        <v>0</v>
      </c>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c r="BZ15" s="126"/>
      <c r="CA15" s="126"/>
      <c r="CB15" s="126"/>
      <c r="CC15" s="126"/>
      <c r="CD15" s="126"/>
      <c r="CE15" s="126"/>
      <c r="CF15" s="126"/>
      <c r="CG15" s="126"/>
      <c r="CH15" s="126"/>
      <c r="CI15" s="126"/>
      <c r="CJ15" s="126"/>
      <c r="CK15" s="126"/>
      <c r="CL15" s="126"/>
      <c r="CM15" s="126"/>
      <c r="CN15" s="126"/>
      <c r="CO15" s="126"/>
      <c r="CP15" s="126"/>
      <c r="CQ15" s="126"/>
      <c r="CR15" s="126"/>
      <c r="CS15" s="126"/>
      <c r="CT15" s="126"/>
      <c r="CU15" s="126"/>
      <c r="CV15" s="126"/>
      <c r="CW15" s="126"/>
      <c r="CX15" s="126"/>
      <c r="CY15" s="126"/>
      <c r="CZ15" s="126"/>
      <c r="DA15" s="126"/>
      <c r="DB15" s="126"/>
      <c r="DC15" s="126"/>
      <c r="DD15" s="126"/>
      <c r="DE15" s="126"/>
      <c r="DF15" s="126"/>
      <c r="DG15" s="126"/>
      <c r="DH15" s="126"/>
      <c r="DI15" s="126"/>
      <c r="DJ15" s="126"/>
      <c r="DK15" s="126"/>
      <c r="DL15" s="126"/>
      <c r="DM15" s="126"/>
      <c r="DN15" s="126"/>
      <c r="DO15" s="126"/>
      <c r="DP15" s="126"/>
      <c r="DQ15" s="126"/>
      <c r="DR15" s="126"/>
      <c r="DS15" s="126"/>
      <c r="DT15" s="126"/>
      <c r="DU15" s="126"/>
      <c r="DV15" s="126"/>
      <c r="DW15" s="126"/>
      <c r="DX15" s="126"/>
      <c r="DY15" s="126"/>
      <c r="DZ15" s="126"/>
      <c r="EA15" s="126"/>
      <c r="EB15" s="126"/>
      <c r="EC15" s="126"/>
      <c r="ED15" s="126"/>
      <c r="EE15" s="126"/>
      <c r="EF15" s="126"/>
      <c r="EG15" s="126"/>
      <c r="EH15" s="126"/>
      <c r="EI15" s="126"/>
      <c r="EJ15" s="126"/>
      <c r="EK15" s="126"/>
      <c r="EL15" s="126"/>
      <c r="EM15" s="126"/>
      <c r="EN15" s="126"/>
      <c r="EO15" s="126"/>
      <c r="EP15" s="126"/>
      <c r="EQ15" s="126"/>
      <c r="ER15" s="126"/>
      <c r="ES15" s="126"/>
      <c r="ET15" s="126"/>
      <c r="EU15" s="126"/>
      <c r="EV15" s="126"/>
      <c r="EW15" s="126"/>
      <c r="EX15" s="126"/>
      <c r="EY15" s="126"/>
      <c r="EZ15" s="126"/>
      <c r="FA15" s="126"/>
      <c r="FB15" s="126"/>
      <c r="FC15" s="126"/>
      <c r="FD15" s="126"/>
      <c r="FE15" s="126"/>
      <c r="FF15" s="126"/>
      <c r="FG15" s="126"/>
      <c r="FH15" s="126"/>
      <c r="FI15" s="126"/>
      <c r="FJ15" s="126"/>
      <c r="FK15" s="126"/>
      <c r="FL15" s="126"/>
      <c r="FM15" s="126"/>
      <c r="FN15" s="126"/>
      <c r="FO15" s="126"/>
      <c r="FP15" s="126"/>
      <c r="FQ15" s="126"/>
      <c r="FR15" s="126"/>
      <c r="FS15" s="126"/>
      <c r="FT15" s="126"/>
      <c r="FU15" s="126"/>
      <c r="FV15" s="126"/>
      <c r="FW15" s="126"/>
      <c r="FX15" s="126"/>
      <c r="FY15" s="126"/>
      <c r="FZ15" s="126"/>
      <c r="GA15" s="126"/>
      <c r="GB15" s="126"/>
      <c r="GC15" s="126"/>
      <c r="GD15" s="126"/>
      <c r="GE15" s="126"/>
      <c r="GF15" s="126"/>
      <c r="GG15" s="126"/>
      <c r="GH15" s="126"/>
      <c r="GI15" s="126"/>
      <c r="GJ15" s="126"/>
      <c r="GK15" s="126"/>
      <c r="GL15" s="126"/>
      <c r="GM15" s="126"/>
      <c r="GN15" s="126"/>
      <c r="GO15" s="126"/>
      <c r="GP15" s="126"/>
      <c r="GQ15" s="126"/>
      <c r="GR15" s="126"/>
      <c r="GS15" s="126"/>
      <c r="GT15" s="126"/>
      <c r="GU15" s="126"/>
      <c r="GV15" s="126"/>
      <c r="GW15" s="126"/>
      <c r="GX15" s="126"/>
      <c r="GY15" s="126"/>
      <c r="GZ15" s="126"/>
      <c r="HA15" s="126"/>
      <c r="HB15" s="126"/>
      <c r="HC15" s="126"/>
      <c r="HD15" s="126"/>
      <c r="HE15" s="126"/>
      <c r="HF15" s="126"/>
      <c r="HG15" s="126"/>
      <c r="HH15" s="126"/>
      <c r="HI15" s="126"/>
      <c r="HJ15" s="126"/>
      <c r="HK15" s="126"/>
      <c r="HL15" s="126"/>
      <c r="HM15" s="126"/>
      <c r="HN15" s="126"/>
      <c r="HO15" s="126"/>
      <c r="HP15" s="126"/>
      <c r="HQ15" s="126"/>
      <c r="HR15" s="126"/>
      <c r="HS15" s="126"/>
      <c r="HT15" s="126"/>
      <c r="HU15" s="126"/>
      <c r="HV15" s="126"/>
      <c r="HW15" s="126"/>
      <c r="HX15" s="126"/>
      <c r="HY15" s="126"/>
      <c r="HZ15" s="126"/>
      <c r="IA15" s="126"/>
      <c r="IB15" s="126"/>
      <c r="IC15" s="126"/>
      <c r="ID15" s="126"/>
      <c r="IE15" s="126"/>
      <c r="IF15" s="126"/>
      <c r="IG15" s="126"/>
      <c r="IH15" s="126"/>
      <c r="II15" s="126"/>
      <c r="IJ15" s="126"/>
      <c r="IK15" s="126"/>
      <c r="IL15" s="126"/>
      <c r="IM15" s="126"/>
      <c r="IN15" s="126"/>
      <c r="IO15" s="126"/>
      <c r="IP15" s="126"/>
      <c r="IQ15" s="126"/>
      <c r="IR15" s="126"/>
      <c r="IS15" s="126"/>
      <c r="IT15" s="126"/>
      <c r="IU15" s="126"/>
      <c r="IV15" s="126"/>
    </row>
    <row r="16" spans="1:256">
      <c r="A16" s="127"/>
      <c r="B16" s="138" t="s">
        <v>1606</v>
      </c>
      <c r="C16" s="471"/>
      <c r="D16" s="131"/>
      <c r="E16" s="133"/>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c r="IV16" s="126"/>
    </row>
    <row r="17" spans="1:256">
      <c r="A17" s="127"/>
      <c r="B17" s="132" t="s">
        <v>1178</v>
      </c>
      <c r="C17" s="471">
        <v>4</v>
      </c>
      <c r="D17" s="505">
        <v>0</v>
      </c>
      <c r="E17" s="133">
        <f>+D17*C17</f>
        <v>0</v>
      </c>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126"/>
      <c r="BZ17" s="126"/>
      <c r="CA17" s="126"/>
      <c r="CB17" s="126"/>
      <c r="CC17" s="126"/>
      <c r="CD17" s="126"/>
      <c r="CE17" s="126"/>
      <c r="CF17" s="126"/>
      <c r="CG17" s="126"/>
      <c r="CH17" s="126"/>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c r="DH17" s="126"/>
      <c r="DI17" s="126"/>
      <c r="DJ17" s="126"/>
      <c r="DK17" s="126"/>
      <c r="DL17" s="126"/>
      <c r="DM17" s="126"/>
      <c r="DN17" s="126"/>
      <c r="DO17" s="126"/>
      <c r="DP17" s="126"/>
      <c r="DQ17" s="126"/>
      <c r="DR17" s="126"/>
      <c r="DS17" s="126"/>
      <c r="DT17" s="126"/>
      <c r="DU17" s="126"/>
      <c r="DV17" s="126"/>
      <c r="DW17" s="126"/>
      <c r="DX17" s="126"/>
      <c r="DY17" s="126"/>
      <c r="DZ17" s="126"/>
      <c r="EA17" s="126"/>
      <c r="EB17" s="126"/>
      <c r="EC17" s="126"/>
      <c r="ED17" s="126"/>
      <c r="EE17" s="126"/>
      <c r="EF17" s="126"/>
      <c r="EG17" s="126"/>
      <c r="EH17" s="126"/>
      <c r="EI17" s="126"/>
      <c r="EJ17" s="126"/>
      <c r="EK17" s="126"/>
      <c r="EL17" s="126"/>
      <c r="EM17" s="126"/>
      <c r="EN17" s="126"/>
      <c r="EO17" s="126"/>
      <c r="EP17" s="126"/>
      <c r="EQ17" s="126"/>
      <c r="ER17" s="126"/>
      <c r="ES17" s="126"/>
      <c r="ET17" s="126"/>
      <c r="EU17" s="126"/>
      <c r="EV17" s="126"/>
      <c r="EW17" s="126"/>
      <c r="EX17" s="126"/>
      <c r="EY17" s="126"/>
      <c r="EZ17" s="126"/>
      <c r="FA17" s="126"/>
      <c r="FB17" s="126"/>
      <c r="FC17" s="126"/>
      <c r="FD17" s="126"/>
      <c r="FE17" s="126"/>
      <c r="FF17" s="126"/>
      <c r="FG17" s="126"/>
      <c r="FH17" s="126"/>
      <c r="FI17" s="126"/>
      <c r="FJ17" s="126"/>
      <c r="FK17" s="126"/>
      <c r="FL17" s="126"/>
      <c r="FM17" s="126"/>
      <c r="FN17" s="126"/>
      <c r="FO17" s="126"/>
      <c r="FP17" s="126"/>
      <c r="FQ17" s="126"/>
      <c r="FR17" s="126"/>
      <c r="FS17" s="126"/>
      <c r="FT17" s="126"/>
      <c r="FU17" s="126"/>
      <c r="FV17" s="126"/>
      <c r="FW17" s="126"/>
      <c r="FX17" s="126"/>
      <c r="FY17" s="126"/>
      <c r="FZ17" s="126"/>
      <c r="GA17" s="126"/>
      <c r="GB17" s="126"/>
      <c r="GC17" s="126"/>
      <c r="GD17" s="126"/>
      <c r="GE17" s="126"/>
      <c r="GF17" s="126"/>
      <c r="GG17" s="126"/>
      <c r="GH17" s="126"/>
      <c r="GI17" s="126"/>
      <c r="GJ17" s="126"/>
      <c r="GK17" s="126"/>
      <c r="GL17" s="126"/>
      <c r="GM17" s="126"/>
      <c r="GN17" s="126"/>
      <c r="GO17" s="126"/>
      <c r="GP17" s="126"/>
      <c r="GQ17" s="126"/>
      <c r="GR17" s="126"/>
      <c r="GS17" s="126"/>
      <c r="GT17" s="126"/>
      <c r="GU17" s="126"/>
      <c r="GV17" s="126"/>
      <c r="GW17" s="126"/>
      <c r="GX17" s="126"/>
      <c r="GY17" s="126"/>
      <c r="GZ17" s="126"/>
      <c r="HA17" s="126"/>
      <c r="HB17" s="126"/>
      <c r="HC17" s="126"/>
      <c r="HD17" s="126"/>
      <c r="HE17" s="126"/>
      <c r="HF17" s="126"/>
      <c r="HG17" s="126"/>
      <c r="HH17" s="126"/>
      <c r="HI17" s="126"/>
      <c r="HJ17" s="126"/>
      <c r="HK17" s="126"/>
      <c r="HL17" s="126"/>
      <c r="HM17" s="126"/>
      <c r="HN17" s="126"/>
      <c r="HO17" s="126"/>
      <c r="HP17" s="126"/>
      <c r="HQ17" s="126"/>
      <c r="HR17" s="126"/>
      <c r="HS17" s="126"/>
      <c r="HT17" s="126"/>
      <c r="HU17" s="126"/>
      <c r="HV17" s="126"/>
      <c r="HW17" s="126"/>
      <c r="HX17" s="126"/>
      <c r="HY17" s="126"/>
      <c r="HZ17" s="126"/>
      <c r="IA17" s="126"/>
      <c r="IB17" s="126"/>
      <c r="IC17" s="126"/>
      <c r="ID17" s="126"/>
      <c r="IE17" s="126"/>
      <c r="IF17" s="126"/>
      <c r="IG17" s="126"/>
      <c r="IH17" s="126"/>
      <c r="II17" s="126"/>
      <c r="IJ17" s="126"/>
      <c r="IK17" s="126"/>
      <c r="IL17" s="126"/>
      <c r="IM17" s="126"/>
      <c r="IN17" s="126"/>
      <c r="IO17" s="126"/>
      <c r="IP17" s="126"/>
      <c r="IQ17" s="126"/>
      <c r="IR17" s="126"/>
      <c r="IS17" s="126"/>
      <c r="IT17" s="126"/>
      <c r="IU17" s="126"/>
      <c r="IV17" s="126"/>
    </row>
    <row r="18" spans="1:256">
      <c r="A18" s="127"/>
      <c r="B18" s="138" t="s">
        <v>1606</v>
      </c>
      <c r="C18" s="471"/>
      <c r="D18" s="134"/>
      <c r="E18" s="133"/>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c r="BZ18" s="126"/>
      <c r="CA18" s="126"/>
      <c r="CB18" s="126"/>
      <c r="CC18" s="126"/>
      <c r="CD18" s="126"/>
      <c r="CE18" s="126"/>
      <c r="CF18" s="126"/>
      <c r="CG18" s="126"/>
      <c r="CH18" s="126"/>
      <c r="CI18" s="126"/>
      <c r="CJ18" s="126"/>
      <c r="CK18" s="126"/>
      <c r="CL18" s="126"/>
      <c r="CM18" s="126"/>
      <c r="CN18" s="126"/>
      <c r="CO18" s="126"/>
      <c r="CP18" s="126"/>
      <c r="CQ18" s="126"/>
      <c r="CR18" s="126"/>
      <c r="CS18" s="126"/>
      <c r="CT18" s="126"/>
      <c r="CU18" s="126"/>
      <c r="CV18" s="126"/>
      <c r="CW18" s="126"/>
      <c r="CX18" s="126"/>
      <c r="CY18" s="126"/>
      <c r="CZ18" s="126"/>
      <c r="DA18" s="126"/>
      <c r="DB18" s="126"/>
      <c r="DC18" s="126"/>
      <c r="DD18" s="126"/>
      <c r="DE18" s="126"/>
      <c r="DF18" s="126"/>
      <c r="DG18" s="126"/>
      <c r="DH18" s="126"/>
      <c r="DI18" s="126"/>
      <c r="DJ18" s="126"/>
      <c r="DK18" s="126"/>
      <c r="DL18" s="126"/>
      <c r="DM18" s="126"/>
      <c r="DN18" s="126"/>
      <c r="DO18" s="126"/>
      <c r="DP18" s="126"/>
      <c r="DQ18" s="126"/>
      <c r="DR18" s="126"/>
      <c r="DS18" s="126"/>
      <c r="DT18" s="126"/>
      <c r="DU18" s="126"/>
      <c r="DV18" s="126"/>
      <c r="DW18" s="126"/>
      <c r="DX18" s="126"/>
      <c r="DY18" s="126"/>
      <c r="DZ18" s="126"/>
      <c r="EA18" s="126"/>
      <c r="EB18" s="126"/>
      <c r="EC18" s="126"/>
      <c r="ED18" s="126"/>
      <c r="EE18" s="126"/>
      <c r="EF18" s="126"/>
      <c r="EG18" s="126"/>
      <c r="EH18" s="126"/>
      <c r="EI18" s="126"/>
      <c r="EJ18" s="126"/>
      <c r="EK18" s="126"/>
      <c r="EL18" s="126"/>
      <c r="EM18" s="126"/>
      <c r="EN18" s="126"/>
      <c r="EO18" s="126"/>
      <c r="EP18" s="126"/>
      <c r="EQ18" s="126"/>
      <c r="ER18" s="126"/>
      <c r="ES18" s="126"/>
      <c r="ET18" s="126"/>
      <c r="EU18" s="126"/>
      <c r="EV18" s="126"/>
      <c r="EW18" s="126"/>
      <c r="EX18" s="126"/>
      <c r="EY18" s="126"/>
      <c r="EZ18" s="126"/>
      <c r="FA18" s="126"/>
      <c r="FB18" s="126"/>
      <c r="FC18" s="126"/>
      <c r="FD18" s="126"/>
      <c r="FE18" s="126"/>
      <c r="FF18" s="126"/>
      <c r="FG18" s="126"/>
      <c r="FH18" s="126"/>
      <c r="FI18" s="126"/>
      <c r="FJ18" s="126"/>
      <c r="FK18" s="126"/>
      <c r="FL18" s="126"/>
      <c r="FM18" s="126"/>
      <c r="FN18" s="126"/>
      <c r="FO18" s="126"/>
      <c r="FP18" s="126"/>
      <c r="FQ18" s="126"/>
      <c r="FR18" s="126"/>
      <c r="FS18" s="126"/>
      <c r="FT18" s="126"/>
      <c r="FU18" s="126"/>
      <c r="FV18" s="126"/>
      <c r="FW18" s="126"/>
      <c r="FX18" s="126"/>
      <c r="FY18" s="126"/>
      <c r="FZ18" s="126"/>
      <c r="GA18" s="126"/>
      <c r="GB18" s="126"/>
      <c r="GC18" s="126"/>
      <c r="GD18" s="126"/>
      <c r="GE18" s="126"/>
      <c r="GF18" s="126"/>
      <c r="GG18" s="126"/>
      <c r="GH18" s="126"/>
      <c r="GI18" s="126"/>
      <c r="GJ18" s="126"/>
      <c r="GK18" s="126"/>
      <c r="GL18" s="126"/>
      <c r="GM18" s="126"/>
      <c r="GN18" s="126"/>
      <c r="GO18" s="126"/>
      <c r="GP18" s="126"/>
      <c r="GQ18" s="126"/>
      <c r="GR18" s="126"/>
      <c r="GS18" s="126"/>
      <c r="GT18" s="126"/>
      <c r="GU18" s="126"/>
      <c r="GV18" s="126"/>
      <c r="GW18" s="126"/>
      <c r="GX18" s="126"/>
      <c r="GY18" s="126"/>
      <c r="GZ18" s="126"/>
      <c r="HA18" s="126"/>
      <c r="HB18" s="126"/>
      <c r="HC18" s="126"/>
      <c r="HD18" s="126"/>
      <c r="HE18" s="126"/>
      <c r="HF18" s="126"/>
      <c r="HG18" s="126"/>
      <c r="HH18" s="126"/>
      <c r="HI18" s="126"/>
      <c r="HJ18" s="126"/>
      <c r="HK18" s="126"/>
      <c r="HL18" s="126"/>
      <c r="HM18" s="126"/>
      <c r="HN18" s="126"/>
      <c r="HO18" s="126"/>
      <c r="HP18" s="126"/>
      <c r="HQ18" s="126"/>
      <c r="HR18" s="126"/>
      <c r="HS18" s="126"/>
      <c r="HT18" s="126"/>
      <c r="HU18" s="126"/>
      <c r="HV18" s="126"/>
      <c r="HW18" s="126"/>
      <c r="HX18" s="126"/>
      <c r="HY18" s="126"/>
      <c r="HZ18" s="126"/>
      <c r="IA18" s="126"/>
      <c r="IB18" s="126"/>
      <c r="IC18" s="126"/>
      <c r="ID18" s="126"/>
      <c r="IE18" s="126"/>
      <c r="IF18" s="126"/>
      <c r="IG18" s="126"/>
      <c r="IH18" s="126"/>
      <c r="II18" s="126"/>
      <c r="IJ18" s="126"/>
      <c r="IK18" s="126"/>
      <c r="IL18" s="126"/>
      <c r="IM18" s="126"/>
      <c r="IN18" s="126"/>
      <c r="IO18" s="126"/>
      <c r="IP18" s="126"/>
      <c r="IQ18" s="126"/>
      <c r="IR18" s="126"/>
      <c r="IS18" s="126"/>
      <c r="IT18" s="126"/>
      <c r="IU18" s="126"/>
      <c r="IV18" s="126"/>
    </row>
    <row r="19" spans="1:256">
      <c r="A19" s="127"/>
      <c r="B19" s="135" t="s">
        <v>1179</v>
      </c>
      <c r="C19" s="471">
        <v>1</v>
      </c>
      <c r="D19" s="505">
        <v>0</v>
      </c>
      <c r="E19" s="133">
        <f>+D19*C19</f>
        <v>0</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26"/>
      <c r="CY19" s="126"/>
      <c r="CZ19" s="126"/>
      <c r="DA19" s="126"/>
      <c r="DB19" s="126"/>
      <c r="DC19" s="126"/>
      <c r="DD19" s="126"/>
      <c r="DE19" s="126"/>
      <c r="DF19" s="126"/>
      <c r="DG19" s="126"/>
      <c r="DH19" s="126"/>
      <c r="DI19" s="126"/>
      <c r="DJ19" s="126"/>
      <c r="DK19" s="126"/>
      <c r="DL19" s="126"/>
      <c r="DM19" s="126"/>
      <c r="DN19" s="126"/>
      <c r="DO19" s="126"/>
      <c r="DP19" s="126"/>
      <c r="DQ19" s="126"/>
      <c r="DR19" s="126"/>
      <c r="DS19" s="126"/>
      <c r="DT19" s="126"/>
      <c r="DU19" s="126"/>
      <c r="DV19" s="126"/>
      <c r="DW19" s="126"/>
      <c r="DX19" s="126"/>
      <c r="DY19" s="126"/>
      <c r="DZ19" s="126"/>
      <c r="EA19" s="126"/>
      <c r="EB19" s="126"/>
      <c r="EC19" s="126"/>
      <c r="ED19" s="126"/>
      <c r="EE19" s="126"/>
      <c r="EF19" s="126"/>
      <c r="EG19" s="126"/>
      <c r="EH19" s="126"/>
      <c r="EI19" s="126"/>
      <c r="EJ19" s="126"/>
      <c r="EK19" s="126"/>
      <c r="EL19" s="126"/>
      <c r="EM19" s="126"/>
      <c r="EN19" s="126"/>
      <c r="EO19" s="126"/>
      <c r="EP19" s="126"/>
      <c r="EQ19" s="126"/>
      <c r="ER19" s="126"/>
      <c r="ES19" s="126"/>
      <c r="ET19" s="126"/>
      <c r="EU19" s="126"/>
      <c r="EV19" s="126"/>
      <c r="EW19" s="126"/>
      <c r="EX19" s="126"/>
      <c r="EY19" s="126"/>
      <c r="EZ19" s="126"/>
      <c r="FA19" s="126"/>
      <c r="FB19" s="126"/>
      <c r="FC19" s="126"/>
      <c r="FD19" s="126"/>
      <c r="FE19" s="126"/>
      <c r="FF19" s="126"/>
      <c r="FG19" s="126"/>
      <c r="FH19" s="126"/>
      <c r="FI19" s="126"/>
      <c r="FJ19" s="126"/>
      <c r="FK19" s="126"/>
      <c r="FL19" s="126"/>
      <c r="FM19" s="126"/>
      <c r="FN19" s="126"/>
      <c r="FO19" s="126"/>
      <c r="FP19" s="126"/>
      <c r="FQ19" s="126"/>
      <c r="FR19" s="126"/>
      <c r="FS19" s="126"/>
      <c r="FT19" s="126"/>
      <c r="FU19" s="126"/>
      <c r="FV19" s="126"/>
      <c r="FW19" s="126"/>
      <c r="FX19" s="126"/>
      <c r="FY19" s="126"/>
      <c r="FZ19" s="126"/>
      <c r="GA19" s="126"/>
      <c r="GB19" s="126"/>
      <c r="GC19" s="126"/>
      <c r="GD19" s="126"/>
      <c r="GE19" s="126"/>
      <c r="GF19" s="126"/>
      <c r="GG19" s="126"/>
      <c r="GH19" s="126"/>
      <c r="GI19" s="126"/>
      <c r="GJ19" s="126"/>
      <c r="GK19" s="126"/>
      <c r="GL19" s="126"/>
      <c r="GM19" s="126"/>
      <c r="GN19" s="126"/>
      <c r="GO19" s="126"/>
      <c r="GP19" s="126"/>
      <c r="GQ19" s="126"/>
      <c r="GR19" s="126"/>
      <c r="GS19" s="126"/>
      <c r="GT19" s="126"/>
      <c r="GU19" s="126"/>
      <c r="GV19" s="126"/>
      <c r="GW19" s="126"/>
      <c r="GX19" s="126"/>
      <c r="GY19" s="126"/>
      <c r="GZ19" s="126"/>
      <c r="HA19" s="126"/>
      <c r="HB19" s="126"/>
      <c r="HC19" s="126"/>
      <c r="HD19" s="126"/>
      <c r="HE19" s="126"/>
      <c r="HF19" s="126"/>
      <c r="HG19" s="126"/>
      <c r="HH19" s="126"/>
      <c r="HI19" s="126"/>
      <c r="HJ19" s="126"/>
      <c r="HK19" s="126"/>
      <c r="HL19" s="126"/>
      <c r="HM19" s="126"/>
      <c r="HN19" s="126"/>
      <c r="HO19" s="126"/>
      <c r="HP19" s="126"/>
      <c r="HQ19" s="126"/>
      <c r="HR19" s="126"/>
      <c r="HS19" s="126"/>
      <c r="HT19" s="126"/>
      <c r="HU19" s="126"/>
      <c r="HV19" s="126"/>
      <c r="HW19" s="126"/>
      <c r="HX19" s="126"/>
      <c r="HY19" s="126"/>
      <c r="HZ19" s="126"/>
      <c r="IA19" s="126"/>
      <c r="IB19" s="126"/>
      <c r="IC19" s="126"/>
      <c r="ID19" s="126"/>
      <c r="IE19" s="126"/>
      <c r="IF19" s="126"/>
      <c r="IG19" s="126"/>
      <c r="IH19" s="126"/>
      <c r="II19" s="126"/>
      <c r="IJ19" s="126"/>
      <c r="IK19" s="126"/>
      <c r="IL19" s="126"/>
      <c r="IM19" s="126"/>
      <c r="IN19" s="126"/>
      <c r="IO19" s="126"/>
      <c r="IP19" s="126"/>
      <c r="IQ19" s="126"/>
      <c r="IR19" s="126"/>
      <c r="IS19" s="126"/>
      <c r="IT19" s="126"/>
      <c r="IU19" s="126"/>
      <c r="IV19" s="126"/>
    </row>
    <row r="20" spans="1:256">
      <c r="A20" s="127"/>
      <c r="B20" s="138" t="s">
        <v>1606</v>
      </c>
      <c r="C20" s="471"/>
      <c r="D20" s="134"/>
      <c r="E20" s="133"/>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c r="A21" s="127"/>
      <c r="B21" s="132" t="s">
        <v>1180</v>
      </c>
      <c r="C21" s="471">
        <v>2</v>
      </c>
      <c r="D21" s="505">
        <v>0</v>
      </c>
      <c r="E21" s="133">
        <f>+D21*C21</f>
        <v>0</v>
      </c>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6"/>
      <c r="BZ21" s="126"/>
      <c r="CA21" s="126"/>
      <c r="CB21" s="126"/>
      <c r="CC21" s="126"/>
      <c r="CD21" s="126"/>
      <c r="CE21" s="126"/>
      <c r="CF21" s="126"/>
      <c r="CG21" s="126"/>
      <c r="CH21" s="126"/>
      <c r="CI21" s="126"/>
      <c r="CJ21" s="126"/>
      <c r="CK21" s="126"/>
      <c r="CL21" s="126"/>
      <c r="CM21" s="126"/>
      <c r="CN21" s="126"/>
      <c r="CO21" s="126"/>
      <c r="CP21" s="126"/>
      <c r="CQ21" s="126"/>
      <c r="CR21" s="126"/>
      <c r="CS21" s="126"/>
      <c r="CT21" s="126"/>
      <c r="CU21" s="126"/>
      <c r="CV21" s="126"/>
      <c r="CW21" s="126"/>
      <c r="CX21" s="126"/>
      <c r="CY21" s="126"/>
      <c r="CZ21" s="126"/>
      <c r="DA21" s="126"/>
      <c r="DB21" s="126"/>
      <c r="DC21" s="126"/>
      <c r="DD21" s="126"/>
      <c r="DE21" s="126"/>
      <c r="DF21" s="126"/>
      <c r="DG21" s="126"/>
      <c r="DH21" s="126"/>
      <c r="DI21" s="126"/>
      <c r="DJ21" s="126"/>
      <c r="DK21" s="126"/>
      <c r="DL21" s="126"/>
      <c r="DM21" s="126"/>
      <c r="DN21" s="126"/>
      <c r="DO21" s="126"/>
      <c r="DP21" s="126"/>
      <c r="DQ21" s="126"/>
      <c r="DR21" s="126"/>
      <c r="DS21" s="126"/>
      <c r="DT21" s="126"/>
      <c r="DU21" s="126"/>
      <c r="DV21" s="126"/>
      <c r="DW21" s="126"/>
      <c r="DX21" s="126"/>
      <c r="DY21" s="126"/>
      <c r="DZ21" s="126"/>
      <c r="EA21" s="126"/>
      <c r="EB21" s="126"/>
      <c r="EC21" s="126"/>
      <c r="ED21" s="126"/>
      <c r="EE21" s="126"/>
      <c r="EF21" s="126"/>
      <c r="EG21" s="126"/>
      <c r="EH21" s="126"/>
      <c r="EI21" s="126"/>
      <c r="EJ21" s="126"/>
      <c r="EK21" s="126"/>
      <c r="EL21" s="126"/>
      <c r="EM21" s="126"/>
      <c r="EN21" s="126"/>
      <c r="EO21" s="126"/>
      <c r="EP21" s="126"/>
      <c r="EQ21" s="126"/>
      <c r="ER21" s="126"/>
      <c r="ES21" s="126"/>
      <c r="ET21" s="126"/>
      <c r="EU21" s="126"/>
      <c r="EV21" s="126"/>
      <c r="EW21" s="126"/>
      <c r="EX21" s="126"/>
      <c r="EY21" s="126"/>
      <c r="EZ21" s="126"/>
      <c r="FA21" s="126"/>
      <c r="FB21" s="126"/>
      <c r="FC21" s="126"/>
      <c r="FD21" s="126"/>
      <c r="FE21" s="126"/>
      <c r="FF21" s="126"/>
      <c r="FG21" s="126"/>
      <c r="FH21" s="126"/>
      <c r="FI21" s="126"/>
      <c r="FJ21" s="126"/>
      <c r="FK21" s="126"/>
      <c r="FL21" s="126"/>
      <c r="FM21" s="126"/>
      <c r="FN21" s="126"/>
      <c r="FO21" s="126"/>
      <c r="FP21" s="126"/>
      <c r="FQ21" s="126"/>
      <c r="FR21" s="126"/>
      <c r="FS21" s="126"/>
      <c r="FT21" s="126"/>
      <c r="FU21" s="126"/>
      <c r="FV21" s="126"/>
      <c r="FW21" s="126"/>
      <c r="FX21" s="126"/>
      <c r="FY21" s="126"/>
      <c r="FZ21" s="126"/>
      <c r="GA21" s="126"/>
      <c r="GB21" s="126"/>
      <c r="GC21" s="126"/>
      <c r="GD21" s="126"/>
      <c r="GE21" s="126"/>
      <c r="GF21" s="126"/>
      <c r="GG21" s="126"/>
      <c r="GH21" s="126"/>
      <c r="GI21" s="126"/>
      <c r="GJ21" s="126"/>
      <c r="GK21" s="126"/>
      <c r="GL21" s="126"/>
      <c r="GM21" s="126"/>
      <c r="GN21" s="126"/>
      <c r="GO21" s="126"/>
      <c r="GP21" s="126"/>
      <c r="GQ21" s="126"/>
      <c r="GR21" s="126"/>
      <c r="GS21" s="126"/>
      <c r="GT21" s="126"/>
      <c r="GU21" s="126"/>
      <c r="GV21" s="126"/>
      <c r="GW21" s="126"/>
      <c r="GX21" s="126"/>
      <c r="GY21" s="126"/>
      <c r="GZ21" s="126"/>
      <c r="HA21" s="126"/>
      <c r="HB21" s="126"/>
      <c r="HC21" s="126"/>
      <c r="HD21" s="126"/>
      <c r="HE21" s="126"/>
      <c r="HF21" s="126"/>
      <c r="HG21" s="126"/>
      <c r="HH21" s="126"/>
      <c r="HI21" s="126"/>
      <c r="HJ21" s="126"/>
      <c r="HK21" s="126"/>
      <c r="HL21" s="126"/>
      <c r="HM21" s="126"/>
      <c r="HN21" s="126"/>
      <c r="HO21" s="126"/>
      <c r="HP21" s="126"/>
      <c r="HQ21" s="126"/>
      <c r="HR21" s="126"/>
      <c r="HS21" s="126"/>
      <c r="HT21" s="126"/>
      <c r="HU21" s="126"/>
      <c r="HV21" s="126"/>
      <c r="HW21" s="126"/>
      <c r="HX21" s="126"/>
      <c r="HY21" s="126"/>
      <c r="HZ21" s="126"/>
      <c r="IA21" s="126"/>
      <c r="IB21" s="126"/>
      <c r="IC21" s="126"/>
      <c r="ID21" s="126"/>
      <c r="IE21" s="126"/>
      <c r="IF21" s="126"/>
      <c r="IG21" s="126"/>
      <c r="IH21" s="126"/>
      <c r="II21" s="126"/>
      <c r="IJ21" s="126"/>
      <c r="IK21" s="126"/>
      <c r="IL21" s="126"/>
      <c r="IM21" s="126"/>
      <c r="IN21" s="126"/>
      <c r="IO21" s="126"/>
      <c r="IP21" s="126"/>
      <c r="IQ21" s="126"/>
      <c r="IR21" s="126"/>
      <c r="IS21" s="126"/>
      <c r="IT21" s="126"/>
      <c r="IU21" s="126"/>
      <c r="IV21" s="126"/>
    </row>
    <row r="22" spans="1:256">
      <c r="A22" s="127"/>
      <c r="B22" s="138" t="s">
        <v>1606</v>
      </c>
      <c r="C22" s="471"/>
      <c r="D22" s="134"/>
      <c r="E22" s="133"/>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c r="BO22" s="126"/>
      <c r="BP22" s="126"/>
      <c r="BQ22" s="126"/>
      <c r="BR22" s="126"/>
      <c r="BS22" s="126"/>
      <c r="BT22" s="126"/>
      <c r="BU22" s="126"/>
      <c r="BV22" s="126"/>
      <c r="BW22" s="126"/>
      <c r="BX22" s="126"/>
      <c r="BY22" s="126"/>
      <c r="BZ22" s="126"/>
      <c r="CA22" s="126"/>
      <c r="CB22" s="126"/>
      <c r="CC22" s="126"/>
      <c r="CD22" s="126"/>
      <c r="CE22" s="126"/>
      <c r="CF22" s="126"/>
      <c r="CG22" s="126"/>
      <c r="CH22" s="126"/>
      <c r="CI22" s="126"/>
      <c r="CJ22" s="126"/>
      <c r="CK22" s="126"/>
      <c r="CL22" s="126"/>
      <c r="CM22" s="126"/>
      <c r="CN22" s="126"/>
      <c r="CO22" s="126"/>
      <c r="CP22" s="126"/>
      <c r="CQ22" s="126"/>
      <c r="CR22" s="126"/>
      <c r="CS22" s="126"/>
      <c r="CT22" s="126"/>
      <c r="CU22" s="126"/>
      <c r="CV22" s="126"/>
      <c r="CW22" s="126"/>
      <c r="CX22" s="126"/>
      <c r="CY22" s="126"/>
      <c r="CZ22" s="126"/>
      <c r="DA22" s="126"/>
      <c r="DB22" s="126"/>
      <c r="DC22" s="126"/>
      <c r="DD22" s="126"/>
      <c r="DE22" s="126"/>
      <c r="DF22" s="126"/>
      <c r="DG22" s="126"/>
      <c r="DH22" s="126"/>
      <c r="DI22" s="126"/>
      <c r="DJ22" s="126"/>
      <c r="DK22" s="126"/>
      <c r="DL22" s="126"/>
      <c r="DM22" s="126"/>
      <c r="DN22" s="126"/>
      <c r="DO22" s="126"/>
      <c r="DP22" s="126"/>
      <c r="DQ22" s="126"/>
      <c r="DR22" s="126"/>
      <c r="DS22" s="126"/>
      <c r="DT22" s="126"/>
      <c r="DU22" s="126"/>
      <c r="DV22" s="126"/>
      <c r="DW22" s="126"/>
      <c r="DX22" s="126"/>
      <c r="DY22" s="126"/>
      <c r="DZ22" s="126"/>
      <c r="EA22" s="126"/>
      <c r="EB22" s="126"/>
      <c r="EC22" s="126"/>
      <c r="ED22" s="126"/>
      <c r="EE22" s="126"/>
      <c r="EF22" s="126"/>
      <c r="EG22" s="126"/>
      <c r="EH22" s="126"/>
      <c r="EI22" s="126"/>
      <c r="EJ22" s="126"/>
      <c r="EK22" s="126"/>
      <c r="EL22" s="126"/>
      <c r="EM22" s="126"/>
      <c r="EN22" s="126"/>
      <c r="EO22" s="126"/>
      <c r="EP22" s="126"/>
      <c r="EQ22" s="126"/>
      <c r="ER22" s="126"/>
      <c r="ES22" s="126"/>
      <c r="ET22" s="126"/>
      <c r="EU22" s="126"/>
      <c r="EV22" s="126"/>
      <c r="EW22" s="126"/>
      <c r="EX22" s="126"/>
      <c r="EY22" s="126"/>
      <c r="EZ22" s="126"/>
      <c r="FA22" s="126"/>
      <c r="FB22" s="126"/>
      <c r="FC22" s="126"/>
      <c r="FD22" s="126"/>
      <c r="FE22" s="126"/>
      <c r="FF22" s="126"/>
      <c r="FG22" s="126"/>
      <c r="FH22" s="126"/>
      <c r="FI22" s="126"/>
      <c r="FJ22" s="126"/>
      <c r="FK22" s="126"/>
      <c r="FL22" s="126"/>
      <c r="FM22" s="126"/>
      <c r="FN22" s="126"/>
      <c r="FO22" s="126"/>
      <c r="FP22" s="126"/>
      <c r="FQ22" s="126"/>
      <c r="FR22" s="126"/>
      <c r="FS22" s="126"/>
      <c r="FT22" s="126"/>
      <c r="FU22" s="126"/>
      <c r="FV22" s="126"/>
      <c r="FW22" s="126"/>
      <c r="FX22" s="126"/>
      <c r="FY22" s="126"/>
      <c r="FZ22" s="126"/>
      <c r="GA22" s="126"/>
      <c r="GB22" s="126"/>
      <c r="GC22" s="126"/>
      <c r="GD22" s="126"/>
      <c r="GE22" s="126"/>
      <c r="GF22" s="126"/>
      <c r="GG22" s="126"/>
      <c r="GH22" s="126"/>
      <c r="GI22" s="126"/>
      <c r="GJ22" s="126"/>
      <c r="GK22" s="126"/>
      <c r="GL22" s="126"/>
      <c r="GM22" s="126"/>
      <c r="GN22" s="126"/>
      <c r="GO22" s="126"/>
      <c r="GP22" s="126"/>
      <c r="GQ22" s="126"/>
      <c r="GR22" s="126"/>
      <c r="GS22" s="126"/>
      <c r="GT22" s="126"/>
      <c r="GU22" s="126"/>
      <c r="GV22" s="126"/>
      <c r="GW22" s="126"/>
      <c r="GX22" s="126"/>
      <c r="GY22" s="126"/>
      <c r="GZ22" s="126"/>
      <c r="HA22" s="126"/>
      <c r="HB22" s="126"/>
      <c r="HC22" s="126"/>
      <c r="HD22" s="126"/>
      <c r="HE22" s="126"/>
      <c r="HF22" s="126"/>
      <c r="HG22" s="126"/>
      <c r="HH22" s="126"/>
      <c r="HI22" s="126"/>
      <c r="HJ22" s="126"/>
      <c r="HK22" s="126"/>
      <c r="HL22" s="126"/>
      <c r="HM22" s="126"/>
      <c r="HN22" s="126"/>
      <c r="HO22" s="126"/>
      <c r="HP22" s="126"/>
      <c r="HQ22" s="126"/>
      <c r="HR22" s="126"/>
      <c r="HS22" s="126"/>
      <c r="HT22" s="126"/>
      <c r="HU22" s="126"/>
      <c r="HV22" s="126"/>
      <c r="HW22" s="126"/>
      <c r="HX22" s="126"/>
      <c r="HY22" s="126"/>
      <c r="HZ22" s="126"/>
      <c r="IA22" s="126"/>
      <c r="IB22" s="126"/>
      <c r="IC22" s="126"/>
      <c r="ID22" s="126"/>
      <c r="IE22" s="126"/>
      <c r="IF22" s="126"/>
      <c r="IG22" s="126"/>
      <c r="IH22" s="126"/>
      <c r="II22" s="126"/>
      <c r="IJ22" s="126"/>
      <c r="IK22" s="126"/>
      <c r="IL22" s="126"/>
      <c r="IM22" s="126"/>
      <c r="IN22" s="126"/>
      <c r="IO22" s="126"/>
      <c r="IP22" s="126"/>
      <c r="IQ22" s="126"/>
      <c r="IR22" s="126"/>
      <c r="IS22" s="126"/>
      <c r="IT22" s="126"/>
      <c r="IU22" s="126"/>
      <c r="IV22" s="126"/>
    </row>
    <row r="23" spans="1:256">
      <c r="A23" s="127"/>
      <c r="B23" s="132" t="s">
        <v>1180</v>
      </c>
      <c r="C23" s="471">
        <v>1</v>
      </c>
      <c r="D23" s="505">
        <v>0</v>
      </c>
      <c r="E23" s="133">
        <f>+D23*C23</f>
        <v>0</v>
      </c>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c r="BO23" s="126"/>
      <c r="BP23" s="126"/>
      <c r="BQ23" s="126"/>
      <c r="BR23" s="126"/>
      <c r="BS23" s="126"/>
      <c r="BT23" s="126"/>
      <c r="BU23" s="126"/>
      <c r="BV23" s="126"/>
      <c r="BW23" s="126"/>
      <c r="BX23" s="126"/>
      <c r="BY23" s="126"/>
      <c r="BZ23" s="126"/>
      <c r="CA23" s="126"/>
      <c r="CB23" s="126"/>
      <c r="CC23" s="126"/>
      <c r="CD23" s="126"/>
      <c r="CE23" s="126"/>
      <c r="CF23" s="126"/>
      <c r="CG23" s="126"/>
      <c r="CH23" s="126"/>
      <c r="CI23" s="126"/>
      <c r="CJ23" s="126"/>
      <c r="CK23" s="126"/>
      <c r="CL23" s="126"/>
      <c r="CM23" s="126"/>
      <c r="CN23" s="126"/>
      <c r="CO23" s="126"/>
      <c r="CP23" s="126"/>
      <c r="CQ23" s="126"/>
      <c r="CR23" s="126"/>
      <c r="CS23" s="126"/>
      <c r="CT23" s="126"/>
      <c r="CU23" s="126"/>
      <c r="CV23" s="126"/>
      <c r="CW23" s="126"/>
      <c r="CX23" s="126"/>
      <c r="CY23" s="126"/>
      <c r="CZ23" s="126"/>
      <c r="DA23" s="126"/>
      <c r="DB23" s="126"/>
      <c r="DC23" s="126"/>
      <c r="DD23" s="126"/>
      <c r="DE23" s="126"/>
      <c r="DF23" s="126"/>
      <c r="DG23" s="126"/>
      <c r="DH23" s="126"/>
      <c r="DI23" s="126"/>
      <c r="DJ23" s="126"/>
      <c r="DK23" s="126"/>
      <c r="DL23" s="126"/>
      <c r="DM23" s="126"/>
      <c r="DN23" s="126"/>
      <c r="DO23" s="126"/>
      <c r="DP23" s="126"/>
      <c r="DQ23" s="126"/>
      <c r="DR23" s="126"/>
      <c r="DS23" s="126"/>
      <c r="DT23" s="126"/>
      <c r="DU23" s="126"/>
      <c r="DV23" s="126"/>
      <c r="DW23" s="126"/>
      <c r="DX23" s="126"/>
      <c r="DY23" s="126"/>
      <c r="DZ23" s="126"/>
      <c r="EA23" s="126"/>
      <c r="EB23" s="126"/>
      <c r="EC23" s="126"/>
      <c r="ED23" s="126"/>
      <c r="EE23" s="126"/>
      <c r="EF23" s="126"/>
      <c r="EG23" s="126"/>
      <c r="EH23" s="126"/>
      <c r="EI23" s="126"/>
      <c r="EJ23" s="126"/>
      <c r="EK23" s="126"/>
      <c r="EL23" s="126"/>
      <c r="EM23" s="126"/>
      <c r="EN23" s="126"/>
      <c r="EO23" s="126"/>
      <c r="EP23" s="126"/>
      <c r="EQ23" s="126"/>
      <c r="ER23" s="126"/>
      <c r="ES23" s="126"/>
      <c r="ET23" s="126"/>
      <c r="EU23" s="126"/>
      <c r="EV23" s="126"/>
      <c r="EW23" s="126"/>
      <c r="EX23" s="126"/>
      <c r="EY23" s="126"/>
      <c r="EZ23" s="126"/>
      <c r="FA23" s="126"/>
      <c r="FB23" s="126"/>
      <c r="FC23" s="126"/>
      <c r="FD23" s="126"/>
      <c r="FE23" s="126"/>
      <c r="FF23" s="126"/>
      <c r="FG23" s="126"/>
      <c r="FH23" s="126"/>
      <c r="FI23" s="126"/>
      <c r="FJ23" s="126"/>
      <c r="FK23" s="126"/>
      <c r="FL23" s="126"/>
      <c r="FM23" s="126"/>
      <c r="FN23" s="126"/>
      <c r="FO23" s="126"/>
      <c r="FP23" s="126"/>
      <c r="FQ23" s="126"/>
      <c r="FR23" s="126"/>
      <c r="FS23" s="126"/>
      <c r="FT23" s="126"/>
      <c r="FU23" s="126"/>
      <c r="FV23" s="126"/>
      <c r="FW23" s="126"/>
      <c r="FX23" s="126"/>
      <c r="FY23" s="126"/>
      <c r="FZ23" s="126"/>
      <c r="GA23" s="126"/>
      <c r="GB23" s="126"/>
      <c r="GC23" s="126"/>
      <c r="GD23" s="126"/>
      <c r="GE23" s="126"/>
      <c r="GF23" s="126"/>
      <c r="GG23" s="126"/>
      <c r="GH23" s="126"/>
      <c r="GI23" s="126"/>
      <c r="GJ23" s="126"/>
      <c r="GK23" s="126"/>
      <c r="GL23" s="126"/>
      <c r="GM23" s="126"/>
      <c r="GN23" s="126"/>
      <c r="GO23" s="126"/>
      <c r="GP23" s="126"/>
      <c r="GQ23" s="126"/>
      <c r="GR23" s="126"/>
      <c r="GS23" s="126"/>
      <c r="GT23" s="126"/>
      <c r="GU23" s="126"/>
      <c r="GV23" s="126"/>
      <c r="GW23" s="126"/>
      <c r="GX23" s="126"/>
      <c r="GY23" s="126"/>
      <c r="GZ23" s="126"/>
      <c r="HA23" s="126"/>
      <c r="HB23" s="126"/>
      <c r="HC23" s="126"/>
      <c r="HD23" s="126"/>
      <c r="HE23" s="126"/>
      <c r="HF23" s="126"/>
      <c r="HG23" s="126"/>
      <c r="HH23" s="126"/>
      <c r="HI23" s="126"/>
      <c r="HJ23" s="126"/>
      <c r="HK23" s="126"/>
      <c r="HL23" s="126"/>
      <c r="HM23" s="126"/>
      <c r="HN23" s="126"/>
      <c r="HO23" s="126"/>
      <c r="HP23" s="126"/>
      <c r="HQ23" s="126"/>
      <c r="HR23" s="126"/>
      <c r="HS23" s="126"/>
      <c r="HT23" s="126"/>
      <c r="HU23" s="126"/>
      <c r="HV23" s="126"/>
      <c r="HW23" s="126"/>
      <c r="HX23" s="126"/>
      <c r="HY23" s="126"/>
      <c r="HZ23" s="126"/>
      <c r="IA23" s="126"/>
      <c r="IB23" s="126"/>
      <c r="IC23" s="126"/>
      <c r="ID23" s="126"/>
      <c r="IE23" s="126"/>
      <c r="IF23" s="126"/>
      <c r="IG23" s="126"/>
      <c r="IH23" s="126"/>
      <c r="II23" s="126"/>
      <c r="IJ23" s="126"/>
      <c r="IK23" s="126"/>
      <c r="IL23" s="126"/>
      <c r="IM23" s="126"/>
      <c r="IN23" s="126"/>
      <c r="IO23" s="126"/>
      <c r="IP23" s="126"/>
      <c r="IQ23" s="126"/>
      <c r="IR23" s="126"/>
      <c r="IS23" s="126"/>
      <c r="IT23" s="126"/>
      <c r="IU23" s="126"/>
      <c r="IV23" s="126"/>
    </row>
    <row r="24" spans="1:256">
      <c r="A24" s="127"/>
      <c r="B24" s="138" t="s">
        <v>1606</v>
      </c>
      <c r="C24" s="136"/>
      <c r="D24" s="134"/>
      <c r="E24" s="133"/>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c r="BO24" s="126"/>
      <c r="BP24" s="126"/>
      <c r="BQ24" s="126"/>
      <c r="BR24" s="126"/>
      <c r="BS24" s="126"/>
      <c r="BT24" s="126"/>
      <c r="BU24" s="126"/>
      <c r="BV24" s="126"/>
      <c r="BW24" s="126"/>
      <c r="BX24" s="126"/>
      <c r="BY24" s="126"/>
      <c r="BZ24" s="126"/>
      <c r="CA24" s="126"/>
      <c r="CB24" s="126"/>
      <c r="CC24" s="126"/>
      <c r="CD24" s="126"/>
      <c r="CE24" s="126"/>
      <c r="CF24" s="126"/>
      <c r="CG24" s="126"/>
      <c r="CH24" s="126"/>
      <c r="CI24" s="126"/>
      <c r="CJ24" s="126"/>
      <c r="CK24" s="126"/>
      <c r="CL24" s="126"/>
      <c r="CM24" s="126"/>
      <c r="CN24" s="126"/>
      <c r="CO24" s="126"/>
      <c r="CP24" s="126"/>
      <c r="CQ24" s="126"/>
      <c r="CR24" s="126"/>
      <c r="CS24" s="126"/>
      <c r="CT24" s="126"/>
      <c r="CU24" s="126"/>
      <c r="CV24" s="126"/>
      <c r="CW24" s="126"/>
      <c r="CX24" s="126"/>
      <c r="CY24" s="126"/>
      <c r="CZ24" s="126"/>
      <c r="DA24" s="126"/>
      <c r="DB24" s="126"/>
      <c r="DC24" s="126"/>
      <c r="DD24" s="126"/>
      <c r="DE24" s="126"/>
      <c r="DF24" s="126"/>
      <c r="DG24" s="126"/>
      <c r="DH24" s="126"/>
      <c r="DI24" s="126"/>
      <c r="DJ24" s="126"/>
      <c r="DK24" s="126"/>
      <c r="DL24" s="126"/>
      <c r="DM24" s="126"/>
      <c r="DN24" s="126"/>
      <c r="DO24" s="126"/>
      <c r="DP24" s="126"/>
      <c r="DQ24" s="126"/>
      <c r="DR24" s="126"/>
      <c r="DS24" s="126"/>
      <c r="DT24" s="126"/>
      <c r="DU24" s="126"/>
      <c r="DV24" s="126"/>
      <c r="DW24" s="126"/>
      <c r="DX24" s="126"/>
      <c r="DY24" s="126"/>
      <c r="DZ24" s="126"/>
      <c r="EA24" s="126"/>
      <c r="EB24" s="126"/>
      <c r="EC24" s="126"/>
      <c r="ED24" s="126"/>
      <c r="EE24" s="126"/>
      <c r="EF24" s="126"/>
      <c r="EG24" s="126"/>
      <c r="EH24" s="126"/>
      <c r="EI24" s="126"/>
      <c r="EJ24" s="126"/>
      <c r="EK24" s="126"/>
      <c r="EL24" s="126"/>
      <c r="EM24" s="126"/>
      <c r="EN24" s="126"/>
      <c r="EO24" s="126"/>
      <c r="EP24" s="126"/>
      <c r="EQ24" s="126"/>
      <c r="ER24" s="126"/>
      <c r="ES24" s="126"/>
      <c r="ET24" s="126"/>
      <c r="EU24" s="126"/>
      <c r="EV24" s="126"/>
      <c r="EW24" s="126"/>
      <c r="EX24" s="126"/>
      <c r="EY24" s="126"/>
      <c r="EZ24" s="126"/>
      <c r="FA24" s="126"/>
      <c r="FB24" s="126"/>
      <c r="FC24" s="126"/>
      <c r="FD24" s="126"/>
      <c r="FE24" s="126"/>
      <c r="FF24" s="126"/>
      <c r="FG24" s="126"/>
      <c r="FH24" s="126"/>
      <c r="FI24" s="126"/>
      <c r="FJ24" s="126"/>
      <c r="FK24" s="126"/>
      <c r="FL24" s="126"/>
      <c r="FM24" s="126"/>
      <c r="FN24" s="126"/>
      <c r="FO24" s="126"/>
      <c r="FP24" s="126"/>
      <c r="FQ24" s="126"/>
      <c r="FR24" s="126"/>
      <c r="FS24" s="126"/>
      <c r="FT24" s="126"/>
      <c r="FU24" s="126"/>
      <c r="FV24" s="126"/>
      <c r="FW24" s="126"/>
      <c r="FX24" s="126"/>
      <c r="FY24" s="126"/>
      <c r="FZ24" s="126"/>
      <c r="GA24" s="126"/>
      <c r="GB24" s="126"/>
      <c r="GC24" s="126"/>
      <c r="GD24" s="126"/>
      <c r="GE24" s="126"/>
      <c r="GF24" s="126"/>
      <c r="GG24" s="126"/>
      <c r="GH24" s="126"/>
      <c r="GI24" s="126"/>
      <c r="GJ24" s="126"/>
      <c r="GK24" s="126"/>
      <c r="GL24" s="126"/>
      <c r="GM24" s="126"/>
      <c r="GN24" s="126"/>
      <c r="GO24" s="126"/>
      <c r="GP24" s="126"/>
      <c r="GQ24" s="126"/>
      <c r="GR24" s="126"/>
      <c r="GS24" s="126"/>
      <c r="GT24" s="126"/>
      <c r="GU24" s="126"/>
      <c r="GV24" s="126"/>
      <c r="GW24" s="126"/>
      <c r="GX24" s="126"/>
      <c r="GY24" s="126"/>
      <c r="GZ24" s="126"/>
      <c r="HA24" s="126"/>
      <c r="HB24" s="126"/>
      <c r="HC24" s="126"/>
      <c r="HD24" s="126"/>
      <c r="HE24" s="126"/>
      <c r="HF24" s="126"/>
      <c r="HG24" s="126"/>
      <c r="HH24" s="126"/>
      <c r="HI24" s="126"/>
      <c r="HJ24" s="126"/>
      <c r="HK24" s="126"/>
      <c r="HL24" s="126"/>
      <c r="HM24" s="126"/>
      <c r="HN24" s="126"/>
      <c r="HO24" s="126"/>
      <c r="HP24" s="126"/>
      <c r="HQ24" s="126"/>
      <c r="HR24" s="126"/>
      <c r="HS24" s="126"/>
      <c r="HT24" s="126"/>
      <c r="HU24" s="126"/>
      <c r="HV24" s="126"/>
      <c r="HW24" s="126"/>
      <c r="HX24" s="126"/>
      <c r="HY24" s="126"/>
      <c r="HZ24" s="126"/>
      <c r="IA24" s="126"/>
      <c r="IB24" s="126"/>
      <c r="IC24" s="126"/>
      <c r="ID24" s="126"/>
      <c r="IE24" s="126"/>
      <c r="IF24" s="126"/>
      <c r="IG24" s="126"/>
      <c r="IH24" s="126"/>
      <c r="II24" s="126"/>
      <c r="IJ24" s="126"/>
      <c r="IK24" s="126"/>
      <c r="IL24" s="126"/>
      <c r="IM24" s="126"/>
      <c r="IN24" s="126"/>
      <c r="IO24" s="126"/>
      <c r="IP24" s="126"/>
      <c r="IQ24" s="126"/>
      <c r="IR24" s="126"/>
      <c r="IS24" s="126"/>
      <c r="IT24" s="126"/>
      <c r="IU24" s="126"/>
      <c r="IV24" s="126"/>
    </row>
    <row r="25" spans="1:256">
      <c r="A25" s="127"/>
      <c r="B25" s="135"/>
      <c r="C25" s="136"/>
      <c r="D25" s="134"/>
      <c r="E25" s="133"/>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c r="BO25" s="126"/>
      <c r="BP25" s="126"/>
      <c r="BQ25" s="126"/>
      <c r="BR25" s="126"/>
      <c r="BS25" s="126"/>
      <c r="BT25" s="126"/>
      <c r="BU25" s="126"/>
      <c r="BV25" s="126"/>
      <c r="BW25" s="126"/>
      <c r="BX25" s="126"/>
      <c r="BY25" s="126"/>
      <c r="BZ25" s="126"/>
      <c r="CA25" s="126"/>
      <c r="CB25" s="126"/>
      <c r="CC25" s="126"/>
      <c r="CD25" s="126"/>
      <c r="CE25" s="126"/>
      <c r="CF25" s="126"/>
      <c r="CG25" s="126"/>
      <c r="CH25" s="126"/>
      <c r="CI25" s="126"/>
      <c r="CJ25" s="126"/>
      <c r="CK25" s="126"/>
      <c r="CL25" s="126"/>
      <c r="CM25" s="126"/>
      <c r="CN25" s="126"/>
      <c r="CO25" s="126"/>
      <c r="CP25" s="126"/>
      <c r="CQ25" s="126"/>
      <c r="CR25" s="126"/>
      <c r="CS25" s="126"/>
      <c r="CT25" s="126"/>
      <c r="CU25" s="126"/>
      <c r="CV25" s="126"/>
      <c r="CW25" s="126"/>
      <c r="CX25" s="126"/>
      <c r="CY25" s="126"/>
      <c r="CZ25" s="126"/>
      <c r="DA25" s="126"/>
      <c r="DB25" s="126"/>
      <c r="DC25" s="126"/>
      <c r="DD25" s="126"/>
      <c r="DE25" s="126"/>
      <c r="DF25" s="126"/>
      <c r="DG25" s="126"/>
      <c r="DH25" s="126"/>
      <c r="DI25" s="126"/>
      <c r="DJ25" s="126"/>
      <c r="DK25" s="126"/>
      <c r="DL25" s="126"/>
      <c r="DM25" s="126"/>
      <c r="DN25" s="126"/>
      <c r="DO25" s="126"/>
      <c r="DP25" s="126"/>
      <c r="DQ25" s="126"/>
      <c r="DR25" s="126"/>
      <c r="DS25" s="126"/>
      <c r="DT25" s="126"/>
      <c r="DU25" s="126"/>
      <c r="DV25" s="126"/>
      <c r="DW25" s="126"/>
      <c r="DX25" s="126"/>
      <c r="DY25" s="126"/>
      <c r="DZ25" s="126"/>
      <c r="EA25" s="126"/>
      <c r="EB25" s="126"/>
      <c r="EC25" s="126"/>
      <c r="ED25" s="126"/>
      <c r="EE25" s="126"/>
      <c r="EF25" s="126"/>
      <c r="EG25" s="126"/>
      <c r="EH25" s="126"/>
      <c r="EI25" s="126"/>
      <c r="EJ25" s="126"/>
      <c r="EK25" s="126"/>
      <c r="EL25" s="126"/>
      <c r="EM25" s="126"/>
      <c r="EN25" s="126"/>
      <c r="EO25" s="126"/>
      <c r="EP25" s="126"/>
      <c r="EQ25" s="126"/>
      <c r="ER25" s="126"/>
      <c r="ES25" s="126"/>
      <c r="ET25" s="126"/>
      <c r="EU25" s="126"/>
      <c r="EV25" s="126"/>
      <c r="EW25" s="126"/>
      <c r="EX25" s="126"/>
      <c r="EY25" s="126"/>
      <c r="EZ25" s="126"/>
      <c r="FA25" s="126"/>
      <c r="FB25" s="126"/>
      <c r="FC25" s="126"/>
      <c r="FD25" s="126"/>
      <c r="FE25" s="126"/>
      <c r="FF25" s="126"/>
      <c r="FG25" s="126"/>
      <c r="FH25" s="126"/>
      <c r="FI25" s="126"/>
      <c r="FJ25" s="126"/>
      <c r="FK25" s="126"/>
      <c r="FL25" s="126"/>
      <c r="FM25" s="126"/>
      <c r="FN25" s="126"/>
      <c r="FO25" s="126"/>
      <c r="FP25" s="126"/>
      <c r="FQ25" s="126"/>
      <c r="FR25" s="126"/>
      <c r="FS25" s="126"/>
      <c r="FT25" s="126"/>
      <c r="FU25" s="126"/>
      <c r="FV25" s="126"/>
      <c r="FW25" s="126"/>
      <c r="FX25" s="126"/>
      <c r="FY25" s="126"/>
      <c r="FZ25" s="126"/>
      <c r="GA25" s="126"/>
      <c r="GB25" s="126"/>
      <c r="GC25" s="126"/>
      <c r="GD25" s="126"/>
      <c r="GE25" s="126"/>
      <c r="GF25" s="126"/>
      <c r="GG25" s="126"/>
      <c r="GH25" s="126"/>
      <c r="GI25" s="126"/>
      <c r="GJ25" s="126"/>
      <c r="GK25" s="126"/>
      <c r="GL25" s="126"/>
      <c r="GM25" s="126"/>
      <c r="GN25" s="126"/>
      <c r="GO25" s="126"/>
      <c r="GP25" s="126"/>
      <c r="GQ25" s="126"/>
      <c r="GR25" s="126"/>
      <c r="GS25" s="126"/>
      <c r="GT25" s="126"/>
      <c r="GU25" s="126"/>
      <c r="GV25" s="126"/>
      <c r="GW25" s="126"/>
      <c r="GX25" s="126"/>
      <c r="GY25" s="126"/>
      <c r="GZ25" s="126"/>
      <c r="HA25" s="126"/>
      <c r="HB25" s="126"/>
      <c r="HC25" s="126"/>
      <c r="HD25" s="126"/>
      <c r="HE25" s="126"/>
      <c r="HF25" s="126"/>
      <c r="HG25" s="126"/>
      <c r="HH25" s="126"/>
      <c r="HI25" s="126"/>
      <c r="HJ25" s="126"/>
      <c r="HK25" s="126"/>
      <c r="HL25" s="126"/>
      <c r="HM25" s="126"/>
      <c r="HN25" s="126"/>
      <c r="HO25" s="126"/>
      <c r="HP25" s="126"/>
      <c r="HQ25" s="126"/>
      <c r="HR25" s="126"/>
      <c r="HS25" s="126"/>
      <c r="HT25" s="126"/>
      <c r="HU25" s="126"/>
      <c r="HV25" s="126"/>
      <c r="HW25" s="126"/>
      <c r="HX25" s="126"/>
      <c r="HY25" s="126"/>
      <c r="HZ25" s="126"/>
      <c r="IA25" s="126"/>
      <c r="IB25" s="126"/>
      <c r="IC25" s="126"/>
      <c r="ID25" s="126"/>
      <c r="IE25" s="126"/>
      <c r="IF25" s="126"/>
      <c r="IG25" s="126"/>
      <c r="IH25" s="126"/>
      <c r="II25" s="126"/>
      <c r="IJ25" s="126"/>
      <c r="IK25" s="126"/>
      <c r="IL25" s="126"/>
      <c r="IM25" s="126"/>
      <c r="IN25" s="126"/>
      <c r="IO25" s="126"/>
      <c r="IP25" s="126"/>
      <c r="IQ25" s="126"/>
      <c r="IR25" s="126"/>
      <c r="IS25" s="126"/>
      <c r="IT25" s="126"/>
      <c r="IU25" s="126"/>
      <c r="IV25" s="126"/>
    </row>
    <row r="26" spans="1:256" ht="158.25">
      <c r="A26" s="127">
        <f>COUNT($A$12:A24)+1</f>
        <v>2</v>
      </c>
      <c r="B26" s="481" t="s">
        <v>1622</v>
      </c>
      <c r="C26" s="136"/>
      <c r="D26" s="134"/>
      <c r="E26" s="133">
        <f t="shared" ref="E26:E62" si="0">+D26*C26</f>
        <v>0</v>
      </c>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c r="BO26" s="126"/>
      <c r="BP26" s="126"/>
      <c r="BQ26" s="126"/>
      <c r="BR26" s="126"/>
      <c r="BS26" s="126"/>
      <c r="BT26" s="126"/>
      <c r="BU26" s="126"/>
      <c r="BV26" s="126"/>
      <c r="BW26" s="126"/>
      <c r="BX26" s="126"/>
      <c r="BY26" s="126"/>
      <c r="BZ26" s="126"/>
      <c r="CA26" s="126"/>
      <c r="CB26" s="126"/>
      <c r="CC26" s="126"/>
      <c r="CD26" s="126"/>
      <c r="CE26" s="126"/>
      <c r="CF26" s="126"/>
      <c r="CG26" s="126"/>
      <c r="CH26" s="126"/>
      <c r="CI26" s="126"/>
      <c r="CJ26" s="126"/>
      <c r="CK26" s="126"/>
      <c r="CL26" s="126"/>
      <c r="CM26" s="126"/>
      <c r="CN26" s="126"/>
      <c r="CO26" s="126"/>
      <c r="CP26" s="126"/>
      <c r="CQ26" s="126"/>
      <c r="CR26" s="126"/>
      <c r="CS26" s="126"/>
      <c r="CT26" s="126"/>
      <c r="CU26" s="126"/>
      <c r="CV26" s="126"/>
      <c r="CW26" s="126"/>
      <c r="CX26" s="126"/>
      <c r="CY26" s="126"/>
      <c r="CZ26" s="126"/>
      <c r="DA26" s="126"/>
      <c r="DB26" s="126"/>
      <c r="DC26" s="126"/>
      <c r="DD26" s="126"/>
      <c r="DE26" s="126"/>
      <c r="DF26" s="126"/>
      <c r="DG26" s="126"/>
      <c r="DH26" s="126"/>
      <c r="DI26" s="126"/>
      <c r="DJ26" s="126"/>
      <c r="DK26" s="126"/>
      <c r="DL26" s="126"/>
      <c r="DM26" s="126"/>
      <c r="DN26" s="126"/>
      <c r="DO26" s="126"/>
      <c r="DP26" s="126"/>
      <c r="DQ26" s="126"/>
      <c r="DR26" s="126"/>
      <c r="DS26" s="126"/>
      <c r="DT26" s="126"/>
      <c r="DU26" s="126"/>
      <c r="DV26" s="126"/>
      <c r="DW26" s="126"/>
      <c r="DX26" s="126"/>
      <c r="DY26" s="126"/>
      <c r="DZ26" s="126"/>
      <c r="EA26" s="126"/>
      <c r="EB26" s="126"/>
      <c r="EC26" s="126"/>
      <c r="ED26" s="126"/>
      <c r="EE26" s="126"/>
      <c r="EF26" s="126"/>
      <c r="EG26" s="126"/>
      <c r="EH26" s="126"/>
      <c r="EI26" s="126"/>
      <c r="EJ26" s="126"/>
      <c r="EK26" s="126"/>
      <c r="EL26" s="126"/>
      <c r="EM26" s="126"/>
      <c r="EN26" s="126"/>
      <c r="EO26" s="126"/>
      <c r="EP26" s="126"/>
      <c r="EQ26" s="126"/>
      <c r="ER26" s="126"/>
      <c r="ES26" s="126"/>
      <c r="ET26" s="126"/>
      <c r="EU26" s="126"/>
      <c r="EV26" s="126"/>
      <c r="EW26" s="126"/>
      <c r="EX26" s="126"/>
      <c r="EY26" s="126"/>
      <c r="EZ26" s="126"/>
      <c r="FA26" s="126"/>
      <c r="FB26" s="126"/>
      <c r="FC26" s="126"/>
      <c r="FD26" s="126"/>
      <c r="FE26" s="126"/>
      <c r="FF26" s="126"/>
      <c r="FG26" s="126"/>
      <c r="FH26" s="126"/>
      <c r="FI26" s="126"/>
      <c r="FJ26" s="126"/>
      <c r="FK26" s="126"/>
      <c r="FL26" s="126"/>
      <c r="FM26" s="126"/>
      <c r="FN26" s="126"/>
      <c r="FO26" s="126"/>
      <c r="FP26" s="126"/>
      <c r="FQ26" s="126"/>
      <c r="FR26" s="126"/>
      <c r="FS26" s="126"/>
      <c r="FT26" s="126"/>
      <c r="FU26" s="126"/>
      <c r="FV26" s="126"/>
      <c r="FW26" s="126"/>
      <c r="FX26" s="126"/>
      <c r="FY26" s="126"/>
      <c r="FZ26" s="126"/>
      <c r="GA26" s="126"/>
      <c r="GB26" s="126"/>
      <c r="GC26" s="126"/>
      <c r="GD26" s="126"/>
      <c r="GE26" s="126"/>
      <c r="GF26" s="126"/>
      <c r="GG26" s="126"/>
      <c r="GH26" s="126"/>
      <c r="GI26" s="126"/>
      <c r="GJ26" s="126"/>
      <c r="GK26" s="126"/>
      <c r="GL26" s="126"/>
      <c r="GM26" s="126"/>
      <c r="GN26" s="126"/>
      <c r="GO26" s="126"/>
      <c r="GP26" s="126"/>
      <c r="GQ26" s="126"/>
      <c r="GR26" s="126"/>
      <c r="GS26" s="126"/>
      <c r="GT26" s="126"/>
      <c r="GU26" s="126"/>
      <c r="GV26" s="126"/>
      <c r="GW26" s="126"/>
      <c r="GX26" s="126"/>
      <c r="GY26" s="126"/>
      <c r="GZ26" s="126"/>
      <c r="HA26" s="126"/>
      <c r="HB26" s="126"/>
      <c r="HC26" s="126"/>
      <c r="HD26" s="126"/>
      <c r="HE26" s="126"/>
      <c r="HF26" s="126"/>
      <c r="HG26" s="126"/>
      <c r="HH26" s="126"/>
      <c r="HI26" s="126"/>
      <c r="HJ26" s="126"/>
      <c r="HK26" s="126"/>
      <c r="HL26" s="126"/>
      <c r="HM26" s="126"/>
      <c r="HN26" s="126"/>
      <c r="HO26" s="126"/>
      <c r="HP26" s="126"/>
      <c r="HQ26" s="126"/>
      <c r="HR26" s="126"/>
      <c r="HS26" s="126"/>
      <c r="HT26" s="126"/>
      <c r="HU26" s="126"/>
      <c r="HV26" s="126"/>
      <c r="HW26" s="126"/>
      <c r="HX26" s="126"/>
      <c r="HY26" s="126"/>
      <c r="HZ26" s="126"/>
      <c r="IA26" s="126"/>
      <c r="IB26" s="126"/>
      <c r="IC26" s="126"/>
      <c r="ID26" s="126"/>
      <c r="IE26" s="126"/>
      <c r="IF26" s="126"/>
      <c r="IG26" s="126"/>
      <c r="IH26" s="126"/>
      <c r="II26" s="126"/>
      <c r="IJ26" s="126"/>
      <c r="IK26" s="126"/>
      <c r="IL26" s="126"/>
      <c r="IM26" s="126"/>
      <c r="IN26" s="126"/>
      <c r="IO26" s="126"/>
      <c r="IP26" s="126"/>
      <c r="IQ26" s="126"/>
      <c r="IR26" s="126"/>
      <c r="IS26" s="126"/>
      <c r="IT26" s="126"/>
      <c r="IU26" s="126"/>
      <c r="IV26" s="126"/>
    </row>
    <row r="27" spans="1:256">
      <c r="A27" s="127"/>
      <c r="B27" s="481" t="s">
        <v>1182</v>
      </c>
      <c r="C27" s="137">
        <f>SUM(C15:C24)</f>
        <v>9</v>
      </c>
      <c r="D27" s="505">
        <v>0</v>
      </c>
      <c r="E27" s="133">
        <f>+D27*C27</f>
        <v>0</v>
      </c>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c r="BO27" s="126"/>
      <c r="BP27" s="126"/>
      <c r="BQ27" s="126"/>
      <c r="BR27" s="126"/>
      <c r="BS27" s="126"/>
      <c r="BT27" s="126"/>
      <c r="BU27" s="126"/>
      <c r="BV27" s="126"/>
      <c r="BW27" s="126"/>
      <c r="BX27" s="126"/>
      <c r="BY27" s="126"/>
      <c r="BZ27" s="126"/>
      <c r="CA27" s="126"/>
      <c r="CB27" s="126"/>
      <c r="CC27" s="126"/>
      <c r="CD27" s="126"/>
      <c r="CE27" s="126"/>
      <c r="CF27" s="126"/>
      <c r="CG27" s="126"/>
      <c r="CH27" s="126"/>
      <c r="CI27" s="126"/>
      <c r="CJ27" s="126"/>
      <c r="CK27" s="126"/>
      <c r="CL27" s="126"/>
      <c r="CM27" s="126"/>
      <c r="CN27" s="126"/>
      <c r="CO27" s="126"/>
      <c r="CP27" s="126"/>
      <c r="CQ27" s="126"/>
      <c r="CR27" s="126"/>
      <c r="CS27" s="126"/>
      <c r="CT27" s="126"/>
      <c r="CU27" s="126"/>
      <c r="CV27" s="126"/>
      <c r="CW27" s="126"/>
      <c r="CX27" s="126"/>
      <c r="CY27" s="126"/>
      <c r="CZ27" s="126"/>
      <c r="DA27" s="126"/>
      <c r="DB27" s="126"/>
      <c r="DC27" s="126"/>
      <c r="DD27" s="126"/>
      <c r="DE27" s="126"/>
      <c r="DF27" s="126"/>
      <c r="DG27" s="126"/>
      <c r="DH27" s="126"/>
      <c r="DI27" s="126"/>
      <c r="DJ27" s="126"/>
      <c r="DK27" s="126"/>
      <c r="DL27" s="126"/>
      <c r="DM27" s="126"/>
      <c r="DN27" s="126"/>
      <c r="DO27" s="126"/>
      <c r="DP27" s="126"/>
      <c r="DQ27" s="126"/>
      <c r="DR27" s="126"/>
      <c r="DS27" s="126"/>
      <c r="DT27" s="126"/>
      <c r="DU27" s="126"/>
      <c r="DV27" s="126"/>
      <c r="DW27" s="126"/>
      <c r="DX27" s="126"/>
      <c r="DY27" s="126"/>
      <c r="DZ27" s="126"/>
      <c r="EA27" s="126"/>
      <c r="EB27" s="126"/>
      <c r="EC27" s="126"/>
      <c r="ED27" s="126"/>
      <c r="EE27" s="126"/>
      <c r="EF27" s="126"/>
      <c r="EG27" s="126"/>
      <c r="EH27" s="126"/>
      <c r="EI27" s="126"/>
      <c r="EJ27" s="126"/>
      <c r="EK27" s="126"/>
      <c r="EL27" s="126"/>
      <c r="EM27" s="126"/>
      <c r="EN27" s="126"/>
      <c r="EO27" s="126"/>
      <c r="EP27" s="126"/>
      <c r="EQ27" s="126"/>
      <c r="ER27" s="126"/>
      <c r="ES27" s="126"/>
      <c r="ET27" s="126"/>
      <c r="EU27" s="126"/>
      <c r="EV27" s="126"/>
      <c r="EW27" s="126"/>
      <c r="EX27" s="126"/>
      <c r="EY27" s="126"/>
      <c r="EZ27" s="126"/>
      <c r="FA27" s="126"/>
      <c r="FB27" s="126"/>
      <c r="FC27" s="126"/>
      <c r="FD27" s="126"/>
      <c r="FE27" s="126"/>
      <c r="FF27" s="126"/>
      <c r="FG27" s="126"/>
      <c r="FH27" s="126"/>
      <c r="FI27" s="126"/>
      <c r="FJ27" s="126"/>
      <c r="FK27" s="126"/>
      <c r="FL27" s="126"/>
      <c r="FM27" s="126"/>
      <c r="FN27" s="126"/>
      <c r="FO27" s="126"/>
      <c r="FP27" s="126"/>
      <c r="FQ27" s="126"/>
      <c r="FR27" s="126"/>
      <c r="FS27" s="126"/>
      <c r="FT27" s="126"/>
      <c r="FU27" s="126"/>
      <c r="FV27" s="126"/>
      <c r="FW27" s="126"/>
      <c r="FX27" s="126"/>
      <c r="FY27" s="126"/>
      <c r="FZ27" s="126"/>
      <c r="GA27" s="126"/>
      <c r="GB27" s="126"/>
      <c r="GC27" s="126"/>
      <c r="GD27" s="126"/>
      <c r="GE27" s="126"/>
      <c r="GF27" s="126"/>
      <c r="GG27" s="126"/>
      <c r="GH27" s="126"/>
      <c r="GI27" s="126"/>
      <c r="GJ27" s="126"/>
      <c r="GK27" s="126"/>
      <c r="GL27" s="126"/>
      <c r="GM27" s="126"/>
      <c r="GN27" s="126"/>
      <c r="GO27" s="126"/>
      <c r="GP27" s="126"/>
      <c r="GQ27" s="126"/>
      <c r="GR27" s="126"/>
      <c r="GS27" s="126"/>
      <c r="GT27" s="126"/>
      <c r="GU27" s="126"/>
      <c r="GV27" s="126"/>
      <c r="GW27" s="126"/>
      <c r="GX27" s="126"/>
      <c r="GY27" s="126"/>
      <c r="GZ27" s="126"/>
      <c r="HA27" s="126"/>
      <c r="HB27" s="126"/>
      <c r="HC27" s="126"/>
      <c r="HD27" s="126"/>
      <c r="HE27" s="126"/>
      <c r="HF27" s="126"/>
      <c r="HG27" s="126"/>
      <c r="HH27" s="126"/>
      <c r="HI27" s="126"/>
      <c r="HJ27" s="126"/>
      <c r="HK27" s="126"/>
      <c r="HL27" s="126"/>
      <c r="HM27" s="126"/>
      <c r="HN27" s="126"/>
      <c r="HO27" s="126"/>
      <c r="HP27" s="126"/>
      <c r="HQ27" s="126"/>
      <c r="HR27" s="126"/>
      <c r="HS27" s="126"/>
      <c r="HT27" s="126"/>
      <c r="HU27" s="126"/>
      <c r="HV27" s="126"/>
      <c r="HW27" s="126"/>
      <c r="HX27" s="126"/>
      <c r="HY27" s="126"/>
      <c r="HZ27" s="126"/>
      <c r="IA27" s="126"/>
      <c r="IB27" s="126"/>
      <c r="IC27" s="126"/>
      <c r="ID27" s="126"/>
      <c r="IE27" s="126"/>
      <c r="IF27" s="126"/>
      <c r="IG27" s="126"/>
      <c r="IH27" s="126"/>
      <c r="II27" s="126"/>
      <c r="IJ27" s="126"/>
      <c r="IK27" s="126"/>
      <c r="IL27" s="126"/>
      <c r="IM27" s="126"/>
      <c r="IN27" s="126"/>
      <c r="IO27" s="126"/>
      <c r="IP27" s="126"/>
      <c r="IQ27" s="126"/>
      <c r="IR27" s="126"/>
      <c r="IS27" s="126"/>
      <c r="IT27" s="126"/>
      <c r="IU27" s="126"/>
      <c r="IV27" s="126"/>
    </row>
    <row r="28" spans="1:256">
      <c r="A28" s="127"/>
      <c r="B28" s="138" t="s">
        <v>1606</v>
      </c>
      <c r="C28" s="137"/>
      <c r="D28" s="134"/>
      <c r="E28" s="133"/>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c r="BO28" s="126"/>
      <c r="BP28" s="126"/>
      <c r="BQ28" s="126"/>
      <c r="BR28" s="126"/>
      <c r="BS28" s="126"/>
      <c r="BT28" s="126"/>
      <c r="BU28" s="126"/>
      <c r="BV28" s="126"/>
      <c r="BW28" s="126"/>
      <c r="BX28" s="126"/>
      <c r="BY28" s="126"/>
      <c r="BZ28" s="126"/>
      <c r="CA28" s="126"/>
      <c r="CB28" s="126"/>
      <c r="CC28" s="126"/>
      <c r="CD28" s="126"/>
      <c r="CE28" s="126"/>
      <c r="CF28" s="126"/>
      <c r="CG28" s="126"/>
      <c r="CH28" s="126"/>
      <c r="CI28" s="126"/>
      <c r="CJ28" s="126"/>
      <c r="CK28" s="126"/>
      <c r="CL28" s="126"/>
      <c r="CM28" s="126"/>
      <c r="CN28" s="126"/>
      <c r="CO28" s="126"/>
      <c r="CP28" s="126"/>
      <c r="CQ28" s="126"/>
      <c r="CR28" s="126"/>
      <c r="CS28" s="126"/>
      <c r="CT28" s="126"/>
      <c r="CU28" s="126"/>
      <c r="CV28" s="126"/>
      <c r="CW28" s="126"/>
      <c r="CX28" s="126"/>
      <c r="CY28" s="126"/>
      <c r="CZ28" s="126"/>
      <c r="DA28" s="126"/>
      <c r="DB28" s="126"/>
      <c r="DC28" s="126"/>
      <c r="DD28" s="126"/>
      <c r="DE28" s="126"/>
      <c r="DF28" s="126"/>
      <c r="DG28" s="126"/>
      <c r="DH28" s="126"/>
      <c r="DI28" s="126"/>
      <c r="DJ28" s="126"/>
      <c r="DK28" s="126"/>
      <c r="DL28" s="126"/>
      <c r="DM28" s="126"/>
      <c r="DN28" s="126"/>
      <c r="DO28" s="126"/>
      <c r="DP28" s="126"/>
      <c r="DQ28" s="126"/>
      <c r="DR28" s="126"/>
      <c r="DS28" s="126"/>
      <c r="DT28" s="126"/>
      <c r="DU28" s="126"/>
      <c r="DV28" s="126"/>
      <c r="DW28" s="126"/>
      <c r="DX28" s="126"/>
      <c r="DY28" s="126"/>
      <c r="DZ28" s="126"/>
      <c r="EA28" s="126"/>
      <c r="EB28" s="126"/>
      <c r="EC28" s="126"/>
      <c r="ED28" s="126"/>
      <c r="EE28" s="126"/>
      <c r="EF28" s="126"/>
      <c r="EG28" s="126"/>
      <c r="EH28" s="126"/>
      <c r="EI28" s="126"/>
      <c r="EJ28" s="126"/>
      <c r="EK28" s="126"/>
      <c r="EL28" s="126"/>
      <c r="EM28" s="126"/>
      <c r="EN28" s="126"/>
      <c r="EO28" s="126"/>
      <c r="EP28" s="126"/>
      <c r="EQ28" s="126"/>
      <c r="ER28" s="126"/>
      <c r="ES28" s="126"/>
      <c r="ET28" s="126"/>
      <c r="EU28" s="126"/>
      <c r="EV28" s="126"/>
      <c r="EW28" s="126"/>
      <c r="EX28" s="126"/>
      <c r="EY28" s="126"/>
      <c r="EZ28" s="126"/>
      <c r="FA28" s="126"/>
      <c r="FB28" s="126"/>
      <c r="FC28" s="126"/>
      <c r="FD28" s="126"/>
      <c r="FE28" s="126"/>
      <c r="FF28" s="126"/>
      <c r="FG28" s="126"/>
      <c r="FH28" s="126"/>
      <c r="FI28" s="126"/>
      <c r="FJ28" s="126"/>
      <c r="FK28" s="126"/>
      <c r="FL28" s="126"/>
      <c r="FM28" s="126"/>
      <c r="FN28" s="126"/>
      <c r="FO28" s="126"/>
      <c r="FP28" s="126"/>
      <c r="FQ28" s="126"/>
      <c r="FR28" s="126"/>
      <c r="FS28" s="126"/>
      <c r="FT28" s="126"/>
      <c r="FU28" s="126"/>
      <c r="FV28" s="126"/>
      <c r="FW28" s="126"/>
      <c r="FX28" s="126"/>
      <c r="FY28" s="126"/>
      <c r="FZ28" s="126"/>
      <c r="GA28" s="126"/>
      <c r="GB28" s="126"/>
      <c r="GC28" s="126"/>
      <c r="GD28" s="126"/>
      <c r="GE28" s="126"/>
      <c r="GF28" s="126"/>
      <c r="GG28" s="126"/>
      <c r="GH28" s="126"/>
      <c r="GI28" s="126"/>
      <c r="GJ28" s="126"/>
      <c r="GK28" s="126"/>
      <c r="GL28" s="126"/>
      <c r="GM28" s="126"/>
      <c r="GN28" s="126"/>
      <c r="GO28" s="126"/>
      <c r="GP28" s="126"/>
      <c r="GQ28" s="126"/>
      <c r="GR28" s="126"/>
      <c r="GS28" s="126"/>
      <c r="GT28" s="126"/>
      <c r="GU28" s="126"/>
      <c r="GV28" s="126"/>
      <c r="GW28" s="126"/>
      <c r="GX28" s="126"/>
      <c r="GY28" s="126"/>
      <c r="GZ28" s="126"/>
      <c r="HA28" s="126"/>
      <c r="HB28" s="126"/>
      <c r="HC28" s="126"/>
      <c r="HD28" s="126"/>
      <c r="HE28" s="126"/>
      <c r="HF28" s="126"/>
      <c r="HG28" s="126"/>
      <c r="HH28" s="126"/>
      <c r="HI28" s="126"/>
      <c r="HJ28" s="126"/>
      <c r="HK28" s="126"/>
      <c r="HL28" s="126"/>
      <c r="HM28" s="126"/>
      <c r="HN28" s="126"/>
      <c r="HO28" s="126"/>
      <c r="HP28" s="126"/>
      <c r="HQ28" s="126"/>
      <c r="HR28" s="126"/>
      <c r="HS28" s="126"/>
      <c r="HT28" s="126"/>
      <c r="HU28" s="126"/>
      <c r="HV28" s="126"/>
      <c r="HW28" s="126"/>
      <c r="HX28" s="126"/>
      <c r="HY28" s="126"/>
      <c r="HZ28" s="126"/>
      <c r="IA28" s="126"/>
      <c r="IB28" s="126"/>
      <c r="IC28" s="126"/>
      <c r="ID28" s="126"/>
      <c r="IE28" s="126"/>
      <c r="IF28" s="126"/>
      <c r="IG28" s="126"/>
      <c r="IH28" s="126"/>
      <c r="II28" s="126"/>
      <c r="IJ28" s="126"/>
      <c r="IK28" s="126"/>
      <c r="IL28" s="126"/>
      <c r="IM28" s="126"/>
      <c r="IN28" s="126"/>
      <c r="IO28" s="126"/>
      <c r="IP28" s="126"/>
      <c r="IQ28" s="126"/>
      <c r="IR28" s="126"/>
      <c r="IS28" s="126"/>
      <c r="IT28" s="126"/>
      <c r="IU28" s="126"/>
      <c r="IV28" s="126"/>
    </row>
    <row r="29" spans="1:256">
      <c r="A29" s="127"/>
      <c r="B29" s="481"/>
      <c r="C29" s="136"/>
      <c r="D29" s="134"/>
      <c r="E29" s="133">
        <f t="shared" si="0"/>
        <v>0</v>
      </c>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c r="BO29" s="126"/>
      <c r="BP29" s="126"/>
      <c r="BQ29" s="126"/>
      <c r="BR29" s="126"/>
      <c r="BS29" s="126"/>
      <c r="BT29" s="126"/>
      <c r="BU29" s="126"/>
      <c r="BV29" s="126"/>
      <c r="BW29" s="126"/>
      <c r="BX29" s="126"/>
      <c r="BY29" s="126"/>
      <c r="BZ29" s="126"/>
      <c r="CA29" s="126"/>
      <c r="CB29" s="126"/>
      <c r="CC29" s="126"/>
      <c r="CD29" s="126"/>
      <c r="CE29" s="126"/>
      <c r="CF29" s="126"/>
      <c r="CG29" s="126"/>
      <c r="CH29" s="126"/>
      <c r="CI29" s="126"/>
      <c r="CJ29" s="126"/>
      <c r="CK29" s="126"/>
      <c r="CL29" s="126"/>
      <c r="CM29" s="126"/>
      <c r="CN29" s="126"/>
      <c r="CO29" s="126"/>
      <c r="CP29" s="126"/>
      <c r="CQ29" s="126"/>
      <c r="CR29" s="126"/>
      <c r="CS29" s="126"/>
      <c r="CT29" s="126"/>
      <c r="CU29" s="126"/>
      <c r="CV29" s="126"/>
      <c r="CW29" s="126"/>
      <c r="CX29" s="126"/>
      <c r="CY29" s="126"/>
      <c r="CZ29" s="126"/>
      <c r="DA29" s="126"/>
      <c r="DB29" s="126"/>
      <c r="DC29" s="126"/>
      <c r="DD29" s="126"/>
      <c r="DE29" s="126"/>
      <c r="DF29" s="126"/>
      <c r="DG29" s="126"/>
      <c r="DH29" s="126"/>
      <c r="DI29" s="126"/>
      <c r="DJ29" s="126"/>
      <c r="DK29" s="126"/>
      <c r="DL29" s="126"/>
      <c r="DM29" s="126"/>
      <c r="DN29" s="126"/>
      <c r="DO29" s="126"/>
      <c r="DP29" s="126"/>
      <c r="DQ29" s="126"/>
      <c r="DR29" s="126"/>
      <c r="DS29" s="126"/>
      <c r="DT29" s="126"/>
      <c r="DU29" s="126"/>
      <c r="DV29" s="126"/>
      <c r="DW29" s="126"/>
      <c r="DX29" s="126"/>
      <c r="DY29" s="126"/>
      <c r="DZ29" s="126"/>
      <c r="EA29" s="126"/>
      <c r="EB29" s="126"/>
      <c r="EC29" s="126"/>
      <c r="ED29" s="126"/>
      <c r="EE29" s="126"/>
      <c r="EF29" s="126"/>
      <c r="EG29" s="126"/>
      <c r="EH29" s="126"/>
      <c r="EI29" s="126"/>
      <c r="EJ29" s="126"/>
      <c r="EK29" s="126"/>
      <c r="EL29" s="126"/>
      <c r="EM29" s="126"/>
      <c r="EN29" s="126"/>
      <c r="EO29" s="126"/>
      <c r="EP29" s="126"/>
      <c r="EQ29" s="126"/>
      <c r="ER29" s="126"/>
      <c r="ES29" s="126"/>
      <c r="ET29" s="126"/>
      <c r="EU29" s="126"/>
      <c r="EV29" s="126"/>
      <c r="EW29" s="126"/>
      <c r="EX29" s="126"/>
      <c r="EY29" s="126"/>
      <c r="EZ29" s="126"/>
      <c r="FA29" s="126"/>
      <c r="FB29" s="126"/>
      <c r="FC29" s="126"/>
      <c r="FD29" s="126"/>
      <c r="FE29" s="126"/>
      <c r="FF29" s="126"/>
      <c r="FG29" s="126"/>
      <c r="FH29" s="126"/>
      <c r="FI29" s="126"/>
      <c r="FJ29" s="126"/>
      <c r="FK29" s="126"/>
      <c r="FL29" s="126"/>
      <c r="FM29" s="126"/>
      <c r="FN29" s="126"/>
      <c r="FO29" s="126"/>
      <c r="FP29" s="126"/>
      <c r="FQ29" s="126"/>
      <c r="FR29" s="126"/>
      <c r="FS29" s="126"/>
      <c r="FT29" s="126"/>
      <c r="FU29" s="126"/>
      <c r="FV29" s="126"/>
      <c r="FW29" s="126"/>
      <c r="FX29" s="126"/>
      <c r="FY29" s="126"/>
      <c r="FZ29" s="126"/>
      <c r="GA29" s="126"/>
      <c r="GB29" s="126"/>
      <c r="GC29" s="126"/>
      <c r="GD29" s="126"/>
      <c r="GE29" s="126"/>
      <c r="GF29" s="126"/>
      <c r="GG29" s="126"/>
      <c r="GH29" s="126"/>
      <c r="GI29" s="126"/>
      <c r="GJ29" s="126"/>
      <c r="GK29" s="126"/>
      <c r="GL29" s="126"/>
      <c r="GM29" s="126"/>
      <c r="GN29" s="126"/>
      <c r="GO29" s="126"/>
      <c r="GP29" s="126"/>
      <c r="GQ29" s="126"/>
      <c r="GR29" s="126"/>
      <c r="GS29" s="126"/>
      <c r="GT29" s="126"/>
      <c r="GU29" s="126"/>
      <c r="GV29" s="126"/>
      <c r="GW29" s="126"/>
      <c r="GX29" s="126"/>
      <c r="GY29" s="126"/>
      <c r="GZ29" s="126"/>
      <c r="HA29" s="126"/>
      <c r="HB29" s="126"/>
      <c r="HC29" s="126"/>
      <c r="HD29" s="126"/>
      <c r="HE29" s="126"/>
      <c r="HF29" s="126"/>
      <c r="HG29" s="126"/>
      <c r="HH29" s="126"/>
      <c r="HI29" s="126"/>
      <c r="HJ29" s="126"/>
      <c r="HK29" s="126"/>
      <c r="HL29" s="126"/>
      <c r="HM29" s="126"/>
      <c r="HN29" s="126"/>
      <c r="HO29" s="126"/>
      <c r="HP29" s="126"/>
      <c r="HQ29" s="126"/>
      <c r="HR29" s="126"/>
      <c r="HS29" s="126"/>
      <c r="HT29" s="126"/>
      <c r="HU29" s="126"/>
      <c r="HV29" s="126"/>
      <c r="HW29" s="126"/>
      <c r="HX29" s="126"/>
      <c r="HY29" s="126"/>
      <c r="HZ29" s="126"/>
      <c r="IA29" s="126"/>
      <c r="IB29" s="126"/>
      <c r="IC29" s="126"/>
      <c r="ID29" s="126"/>
      <c r="IE29" s="126"/>
      <c r="IF29" s="126"/>
      <c r="IG29" s="126"/>
      <c r="IH29" s="126"/>
      <c r="II29" s="126"/>
      <c r="IJ29" s="126"/>
      <c r="IK29" s="126"/>
      <c r="IL29" s="126"/>
      <c r="IM29" s="126"/>
      <c r="IN29" s="126"/>
      <c r="IO29" s="126"/>
      <c r="IP29" s="126"/>
      <c r="IQ29" s="126"/>
      <c r="IR29" s="126"/>
      <c r="IS29" s="126"/>
      <c r="IT29" s="126"/>
      <c r="IU29" s="126"/>
      <c r="IV29" s="126"/>
    </row>
    <row r="30" spans="1:256" ht="136.5" customHeight="1">
      <c r="A30" s="127">
        <f>COUNT($A$12:A29)+1</f>
        <v>3</v>
      </c>
      <c r="B30" s="481" t="s">
        <v>1623</v>
      </c>
      <c r="C30" s="136"/>
      <c r="D30" s="134"/>
      <c r="E30" s="133">
        <f t="shared" si="0"/>
        <v>0</v>
      </c>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c r="BO30" s="126"/>
      <c r="BP30" s="126"/>
      <c r="BQ30" s="126"/>
      <c r="BR30" s="126"/>
      <c r="BS30" s="126"/>
      <c r="BT30" s="126"/>
      <c r="BU30" s="126"/>
      <c r="BV30" s="126"/>
      <c r="BW30" s="126"/>
      <c r="BX30" s="126"/>
      <c r="BY30" s="126"/>
      <c r="BZ30" s="126"/>
      <c r="CA30" s="126"/>
      <c r="CB30" s="126"/>
      <c r="CC30" s="126"/>
      <c r="CD30" s="126"/>
      <c r="CE30" s="126"/>
      <c r="CF30" s="126"/>
      <c r="CG30" s="126"/>
      <c r="CH30" s="126"/>
      <c r="CI30" s="126"/>
      <c r="CJ30" s="126"/>
      <c r="CK30" s="126"/>
      <c r="CL30" s="126"/>
      <c r="CM30" s="126"/>
      <c r="CN30" s="126"/>
      <c r="CO30" s="126"/>
      <c r="CP30" s="126"/>
      <c r="CQ30" s="126"/>
      <c r="CR30" s="126"/>
      <c r="CS30" s="126"/>
      <c r="CT30" s="126"/>
      <c r="CU30" s="126"/>
      <c r="CV30" s="126"/>
      <c r="CW30" s="126"/>
      <c r="CX30" s="126"/>
      <c r="CY30" s="126"/>
      <c r="CZ30" s="126"/>
      <c r="DA30" s="126"/>
      <c r="DB30" s="126"/>
      <c r="DC30" s="126"/>
      <c r="DD30" s="126"/>
      <c r="DE30" s="126"/>
      <c r="DF30" s="126"/>
      <c r="DG30" s="126"/>
      <c r="DH30" s="126"/>
      <c r="DI30" s="126"/>
      <c r="DJ30" s="126"/>
      <c r="DK30" s="126"/>
      <c r="DL30" s="126"/>
      <c r="DM30" s="126"/>
      <c r="DN30" s="126"/>
      <c r="DO30" s="126"/>
      <c r="DP30" s="126"/>
      <c r="DQ30" s="126"/>
      <c r="DR30" s="126"/>
      <c r="DS30" s="126"/>
      <c r="DT30" s="126"/>
      <c r="DU30" s="126"/>
      <c r="DV30" s="126"/>
      <c r="DW30" s="126"/>
      <c r="DX30" s="126"/>
      <c r="DY30" s="126"/>
      <c r="DZ30" s="126"/>
      <c r="EA30" s="126"/>
      <c r="EB30" s="126"/>
      <c r="EC30" s="126"/>
      <c r="ED30" s="126"/>
      <c r="EE30" s="126"/>
      <c r="EF30" s="126"/>
      <c r="EG30" s="126"/>
      <c r="EH30" s="126"/>
      <c r="EI30" s="126"/>
      <c r="EJ30" s="126"/>
      <c r="EK30" s="126"/>
      <c r="EL30" s="126"/>
      <c r="EM30" s="126"/>
      <c r="EN30" s="126"/>
      <c r="EO30" s="126"/>
      <c r="EP30" s="126"/>
      <c r="EQ30" s="126"/>
      <c r="ER30" s="126"/>
      <c r="ES30" s="126"/>
      <c r="ET30" s="126"/>
      <c r="EU30" s="126"/>
      <c r="EV30" s="126"/>
      <c r="EW30" s="126"/>
      <c r="EX30" s="126"/>
      <c r="EY30" s="126"/>
      <c r="EZ30" s="126"/>
      <c r="FA30" s="126"/>
      <c r="FB30" s="126"/>
      <c r="FC30" s="126"/>
      <c r="FD30" s="126"/>
      <c r="FE30" s="126"/>
      <c r="FF30" s="126"/>
      <c r="FG30" s="126"/>
      <c r="FH30" s="126"/>
      <c r="FI30" s="126"/>
      <c r="FJ30" s="126"/>
      <c r="FK30" s="126"/>
      <c r="FL30" s="126"/>
      <c r="FM30" s="126"/>
      <c r="FN30" s="126"/>
      <c r="FO30" s="126"/>
      <c r="FP30" s="126"/>
      <c r="FQ30" s="126"/>
      <c r="FR30" s="126"/>
      <c r="FS30" s="126"/>
      <c r="FT30" s="126"/>
      <c r="FU30" s="126"/>
      <c r="FV30" s="126"/>
      <c r="FW30" s="126"/>
      <c r="FX30" s="126"/>
      <c r="FY30" s="126"/>
      <c r="FZ30" s="126"/>
      <c r="GA30" s="126"/>
      <c r="GB30" s="126"/>
      <c r="GC30" s="126"/>
      <c r="GD30" s="126"/>
      <c r="GE30" s="126"/>
      <c r="GF30" s="126"/>
      <c r="GG30" s="126"/>
      <c r="GH30" s="126"/>
      <c r="GI30" s="126"/>
      <c r="GJ30" s="126"/>
      <c r="GK30" s="126"/>
      <c r="GL30" s="126"/>
      <c r="GM30" s="126"/>
      <c r="GN30" s="126"/>
      <c r="GO30" s="126"/>
      <c r="GP30" s="126"/>
      <c r="GQ30" s="126"/>
      <c r="GR30" s="126"/>
      <c r="GS30" s="126"/>
      <c r="GT30" s="126"/>
      <c r="GU30" s="126"/>
      <c r="GV30" s="126"/>
      <c r="GW30" s="126"/>
      <c r="GX30" s="126"/>
      <c r="GY30" s="126"/>
      <c r="GZ30" s="126"/>
      <c r="HA30" s="126"/>
      <c r="HB30" s="126"/>
      <c r="HC30" s="126"/>
      <c r="HD30" s="126"/>
      <c r="HE30" s="126"/>
      <c r="HF30" s="126"/>
      <c r="HG30" s="126"/>
      <c r="HH30" s="126"/>
      <c r="HI30" s="126"/>
      <c r="HJ30" s="126"/>
      <c r="HK30" s="126"/>
      <c r="HL30" s="126"/>
      <c r="HM30" s="126"/>
      <c r="HN30" s="126"/>
      <c r="HO30" s="126"/>
      <c r="HP30" s="126"/>
      <c r="HQ30" s="126"/>
      <c r="HR30" s="126"/>
      <c r="HS30" s="126"/>
      <c r="HT30" s="126"/>
      <c r="HU30" s="126"/>
      <c r="HV30" s="126"/>
      <c r="HW30" s="126"/>
      <c r="HX30" s="126"/>
      <c r="HY30" s="126"/>
      <c r="HZ30" s="126"/>
      <c r="IA30" s="126"/>
      <c r="IB30" s="126"/>
      <c r="IC30" s="126"/>
      <c r="ID30" s="126"/>
      <c r="IE30" s="126"/>
      <c r="IF30" s="126"/>
      <c r="IG30" s="126"/>
      <c r="IH30" s="126"/>
      <c r="II30" s="126"/>
      <c r="IJ30" s="126"/>
      <c r="IK30" s="126"/>
      <c r="IL30" s="126"/>
      <c r="IM30" s="126"/>
      <c r="IN30" s="126"/>
      <c r="IO30" s="126"/>
      <c r="IP30" s="126"/>
      <c r="IQ30" s="126"/>
      <c r="IR30" s="126"/>
      <c r="IS30" s="126"/>
      <c r="IT30" s="126"/>
      <c r="IU30" s="126"/>
      <c r="IV30" s="126"/>
    </row>
    <row r="31" spans="1:256">
      <c r="A31" s="127"/>
      <c r="B31" s="481" t="s">
        <v>1182</v>
      </c>
      <c r="C31" s="136">
        <f>+C27</f>
        <v>9</v>
      </c>
      <c r="D31" s="505">
        <v>0</v>
      </c>
      <c r="E31" s="133">
        <f>+D31*C31</f>
        <v>0</v>
      </c>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c r="BZ31" s="126"/>
      <c r="CA31" s="126"/>
      <c r="CB31" s="126"/>
      <c r="CC31" s="126"/>
      <c r="CD31" s="126"/>
      <c r="CE31" s="126"/>
      <c r="CF31" s="126"/>
      <c r="CG31" s="126"/>
      <c r="CH31" s="126"/>
      <c r="CI31" s="126"/>
      <c r="CJ31" s="126"/>
      <c r="CK31" s="126"/>
      <c r="CL31" s="126"/>
      <c r="CM31" s="126"/>
      <c r="CN31" s="126"/>
      <c r="CO31" s="126"/>
      <c r="CP31" s="126"/>
      <c r="CQ31" s="126"/>
      <c r="CR31" s="126"/>
      <c r="CS31" s="126"/>
      <c r="CT31" s="126"/>
      <c r="CU31" s="126"/>
      <c r="CV31" s="126"/>
      <c r="CW31" s="126"/>
      <c r="CX31" s="126"/>
      <c r="CY31" s="126"/>
      <c r="CZ31" s="126"/>
      <c r="DA31" s="126"/>
      <c r="DB31" s="126"/>
      <c r="DC31" s="126"/>
      <c r="DD31" s="126"/>
      <c r="DE31" s="126"/>
      <c r="DF31" s="126"/>
      <c r="DG31" s="126"/>
      <c r="DH31" s="126"/>
      <c r="DI31" s="126"/>
      <c r="DJ31" s="126"/>
      <c r="DK31" s="126"/>
      <c r="DL31" s="126"/>
      <c r="DM31" s="126"/>
      <c r="DN31" s="126"/>
      <c r="DO31" s="126"/>
      <c r="DP31" s="126"/>
      <c r="DQ31" s="126"/>
      <c r="DR31" s="126"/>
      <c r="DS31" s="126"/>
      <c r="DT31" s="126"/>
      <c r="DU31" s="126"/>
      <c r="DV31" s="126"/>
      <c r="DW31" s="126"/>
      <c r="DX31" s="126"/>
      <c r="DY31" s="126"/>
      <c r="DZ31" s="126"/>
      <c r="EA31" s="126"/>
      <c r="EB31" s="126"/>
      <c r="EC31" s="126"/>
      <c r="ED31" s="126"/>
      <c r="EE31" s="126"/>
      <c r="EF31" s="126"/>
      <c r="EG31" s="126"/>
      <c r="EH31" s="126"/>
      <c r="EI31" s="126"/>
      <c r="EJ31" s="126"/>
      <c r="EK31" s="126"/>
      <c r="EL31" s="126"/>
      <c r="EM31" s="126"/>
      <c r="EN31" s="126"/>
      <c r="EO31" s="126"/>
      <c r="EP31" s="126"/>
      <c r="EQ31" s="126"/>
      <c r="ER31" s="126"/>
      <c r="ES31" s="126"/>
      <c r="ET31" s="126"/>
      <c r="EU31" s="126"/>
      <c r="EV31" s="126"/>
      <c r="EW31" s="126"/>
      <c r="EX31" s="126"/>
      <c r="EY31" s="126"/>
      <c r="EZ31" s="126"/>
      <c r="FA31" s="126"/>
      <c r="FB31" s="126"/>
      <c r="FC31" s="126"/>
      <c r="FD31" s="126"/>
      <c r="FE31" s="126"/>
      <c r="FF31" s="126"/>
      <c r="FG31" s="126"/>
      <c r="FH31" s="126"/>
      <c r="FI31" s="126"/>
      <c r="FJ31" s="126"/>
      <c r="FK31" s="126"/>
      <c r="FL31" s="126"/>
      <c r="FM31" s="126"/>
      <c r="FN31" s="126"/>
      <c r="FO31" s="126"/>
      <c r="FP31" s="126"/>
      <c r="FQ31" s="126"/>
      <c r="FR31" s="126"/>
      <c r="FS31" s="126"/>
      <c r="FT31" s="126"/>
      <c r="FU31" s="126"/>
      <c r="FV31" s="126"/>
      <c r="FW31" s="126"/>
      <c r="FX31" s="126"/>
      <c r="FY31" s="126"/>
      <c r="FZ31" s="126"/>
      <c r="GA31" s="126"/>
      <c r="GB31" s="126"/>
      <c r="GC31" s="126"/>
      <c r="GD31" s="126"/>
      <c r="GE31" s="126"/>
      <c r="GF31" s="126"/>
      <c r="GG31" s="126"/>
      <c r="GH31" s="126"/>
      <c r="GI31" s="126"/>
      <c r="GJ31" s="126"/>
      <c r="GK31" s="126"/>
      <c r="GL31" s="126"/>
      <c r="GM31" s="126"/>
      <c r="GN31" s="126"/>
      <c r="GO31" s="126"/>
      <c r="GP31" s="126"/>
      <c r="GQ31" s="126"/>
      <c r="GR31" s="126"/>
      <c r="GS31" s="126"/>
      <c r="GT31" s="126"/>
      <c r="GU31" s="126"/>
      <c r="GV31" s="126"/>
      <c r="GW31" s="126"/>
      <c r="GX31" s="126"/>
      <c r="GY31" s="126"/>
      <c r="GZ31" s="126"/>
      <c r="HA31" s="126"/>
      <c r="HB31" s="126"/>
      <c r="HC31" s="126"/>
      <c r="HD31" s="126"/>
      <c r="HE31" s="126"/>
      <c r="HF31" s="126"/>
      <c r="HG31" s="126"/>
      <c r="HH31" s="126"/>
      <c r="HI31" s="126"/>
      <c r="HJ31" s="126"/>
      <c r="HK31" s="126"/>
      <c r="HL31" s="126"/>
      <c r="HM31" s="126"/>
      <c r="HN31" s="126"/>
      <c r="HO31" s="126"/>
      <c r="HP31" s="126"/>
      <c r="HQ31" s="126"/>
      <c r="HR31" s="126"/>
      <c r="HS31" s="126"/>
      <c r="HT31" s="126"/>
      <c r="HU31" s="126"/>
      <c r="HV31" s="126"/>
      <c r="HW31" s="126"/>
      <c r="HX31" s="126"/>
      <c r="HY31" s="126"/>
      <c r="HZ31" s="126"/>
      <c r="IA31" s="126"/>
      <c r="IB31" s="126"/>
      <c r="IC31" s="126"/>
      <c r="ID31" s="126"/>
      <c r="IE31" s="126"/>
      <c r="IF31" s="126"/>
      <c r="IG31" s="126"/>
      <c r="IH31" s="126"/>
      <c r="II31" s="126"/>
      <c r="IJ31" s="126"/>
      <c r="IK31" s="126"/>
      <c r="IL31" s="126"/>
      <c r="IM31" s="126"/>
      <c r="IN31" s="126"/>
      <c r="IO31" s="126"/>
      <c r="IP31" s="126"/>
      <c r="IQ31" s="126"/>
      <c r="IR31" s="126"/>
      <c r="IS31" s="126"/>
      <c r="IT31" s="126"/>
      <c r="IU31" s="126"/>
      <c r="IV31" s="126"/>
    </row>
    <row r="32" spans="1:256">
      <c r="A32" s="127"/>
      <c r="B32" s="138" t="s">
        <v>1606</v>
      </c>
      <c r="C32" s="136"/>
      <c r="D32" s="134"/>
      <c r="E32" s="133">
        <f t="shared" si="0"/>
        <v>0</v>
      </c>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c r="BO32" s="126"/>
      <c r="BP32" s="126"/>
      <c r="BQ32" s="126"/>
      <c r="BR32" s="126"/>
      <c r="BS32" s="126"/>
      <c r="BT32" s="126"/>
      <c r="BU32" s="126"/>
      <c r="BV32" s="126"/>
      <c r="BW32" s="126"/>
      <c r="BX32" s="126"/>
      <c r="BY32" s="126"/>
      <c r="BZ32" s="126"/>
      <c r="CA32" s="126"/>
      <c r="CB32" s="126"/>
      <c r="CC32" s="126"/>
      <c r="CD32" s="126"/>
      <c r="CE32" s="126"/>
      <c r="CF32" s="126"/>
      <c r="CG32" s="126"/>
      <c r="CH32" s="126"/>
      <c r="CI32" s="126"/>
      <c r="CJ32" s="126"/>
      <c r="CK32" s="126"/>
      <c r="CL32" s="126"/>
      <c r="CM32" s="126"/>
      <c r="CN32" s="126"/>
      <c r="CO32" s="126"/>
      <c r="CP32" s="126"/>
      <c r="CQ32" s="126"/>
      <c r="CR32" s="126"/>
      <c r="CS32" s="126"/>
      <c r="CT32" s="126"/>
      <c r="CU32" s="126"/>
      <c r="CV32" s="126"/>
      <c r="CW32" s="126"/>
      <c r="CX32" s="126"/>
      <c r="CY32" s="126"/>
      <c r="CZ32" s="126"/>
      <c r="DA32" s="126"/>
      <c r="DB32" s="126"/>
      <c r="DC32" s="126"/>
      <c r="DD32" s="126"/>
      <c r="DE32" s="126"/>
      <c r="DF32" s="126"/>
      <c r="DG32" s="126"/>
      <c r="DH32" s="126"/>
      <c r="DI32" s="126"/>
      <c r="DJ32" s="126"/>
      <c r="DK32" s="126"/>
      <c r="DL32" s="126"/>
      <c r="DM32" s="126"/>
      <c r="DN32" s="126"/>
      <c r="DO32" s="126"/>
      <c r="DP32" s="126"/>
      <c r="DQ32" s="126"/>
      <c r="DR32" s="126"/>
      <c r="DS32" s="126"/>
      <c r="DT32" s="126"/>
      <c r="DU32" s="126"/>
      <c r="DV32" s="126"/>
      <c r="DW32" s="126"/>
      <c r="DX32" s="126"/>
      <c r="DY32" s="126"/>
      <c r="DZ32" s="126"/>
      <c r="EA32" s="126"/>
      <c r="EB32" s="126"/>
      <c r="EC32" s="126"/>
      <c r="ED32" s="126"/>
      <c r="EE32" s="126"/>
      <c r="EF32" s="126"/>
      <c r="EG32" s="126"/>
      <c r="EH32" s="126"/>
      <c r="EI32" s="126"/>
      <c r="EJ32" s="126"/>
      <c r="EK32" s="126"/>
      <c r="EL32" s="126"/>
      <c r="EM32" s="126"/>
      <c r="EN32" s="126"/>
      <c r="EO32" s="126"/>
      <c r="EP32" s="126"/>
      <c r="EQ32" s="126"/>
      <c r="ER32" s="126"/>
      <c r="ES32" s="126"/>
      <c r="ET32" s="126"/>
      <c r="EU32" s="126"/>
      <c r="EV32" s="126"/>
      <c r="EW32" s="126"/>
      <c r="EX32" s="126"/>
      <c r="EY32" s="126"/>
      <c r="EZ32" s="126"/>
      <c r="FA32" s="126"/>
      <c r="FB32" s="126"/>
      <c r="FC32" s="126"/>
      <c r="FD32" s="126"/>
      <c r="FE32" s="126"/>
      <c r="FF32" s="126"/>
      <c r="FG32" s="126"/>
      <c r="FH32" s="126"/>
      <c r="FI32" s="126"/>
      <c r="FJ32" s="126"/>
      <c r="FK32" s="126"/>
      <c r="FL32" s="126"/>
      <c r="FM32" s="126"/>
      <c r="FN32" s="126"/>
      <c r="FO32" s="126"/>
      <c r="FP32" s="126"/>
      <c r="FQ32" s="126"/>
      <c r="FR32" s="126"/>
      <c r="FS32" s="126"/>
      <c r="FT32" s="126"/>
      <c r="FU32" s="126"/>
      <c r="FV32" s="126"/>
      <c r="FW32" s="126"/>
      <c r="FX32" s="126"/>
      <c r="FY32" s="126"/>
      <c r="FZ32" s="126"/>
      <c r="GA32" s="126"/>
      <c r="GB32" s="126"/>
      <c r="GC32" s="126"/>
      <c r="GD32" s="126"/>
      <c r="GE32" s="126"/>
      <c r="GF32" s="126"/>
      <c r="GG32" s="126"/>
      <c r="GH32" s="126"/>
      <c r="GI32" s="126"/>
      <c r="GJ32" s="126"/>
      <c r="GK32" s="126"/>
      <c r="GL32" s="126"/>
      <c r="GM32" s="126"/>
      <c r="GN32" s="126"/>
      <c r="GO32" s="126"/>
      <c r="GP32" s="126"/>
      <c r="GQ32" s="126"/>
      <c r="GR32" s="126"/>
      <c r="GS32" s="126"/>
      <c r="GT32" s="126"/>
      <c r="GU32" s="126"/>
      <c r="GV32" s="126"/>
      <c r="GW32" s="126"/>
      <c r="GX32" s="126"/>
      <c r="GY32" s="126"/>
      <c r="GZ32" s="126"/>
      <c r="HA32" s="126"/>
      <c r="HB32" s="126"/>
      <c r="HC32" s="126"/>
      <c r="HD32" s="126"/>
      <c r="HE32" s="126"/>
      <c r="HF32" s="126"/>
      <c r="HG32" s="126"/>
      <c r="HH32" s="126"/>
      <c r="HI32" s="126"/>
      <c r="HJ32" s="126"/>
      <c r="HK32" s="126"/>
      <c r="HL32" s="126"/>
      <c r="HM32" s="126"/>
      <c r="HN32" s="126"/>
      <c r="HO32" s="126"/>
      <c r="HP32" s="126"/>
      <c r="HQ32" s="126"/>
      <c r="HR32" s="126"/>
      <c r="HS32" s="126"/>
      <c r="HT32" s="126"/>
      <c r="HU32" s="126"/>
      <c r="HV32" s="126"/>
      <c r="HW32" s="126"/>
      <c r="HX32" s="126"/>
      <c r="HY32" s="126"/>
      <c r="HZ32" s="126"/>
      <c r="IA32" s="126"/>
      <c r="IB32" s="126"/>
      <c r="IC32" s="126"/>
      <c r="ID32" s="126"/>
      <c r="IE32" s="126"/>
      <c r="IF32" s="126"/>
      <c r="IG32" s="126"/>
      <c r="IH32" s="126"/>
      <c r="II32" s="126"/>
      <c r="IJ32" s="126"/>
      <c r="IK32" s="126"/>
      <c r="IL32" s="126"/>
      <c r="IM32" s="126"/>
      <c r="IN32" s="126"/>
      <c r="IO32" s="126"/>
      <c r="IP32" s="126"/>
      <c r="IQ32" s="126"/>
      <c r="IR32" s="126"/>
      <c r="IS32" s="126"/>
      <c r="IT32" s="126"/>
      <c r="IU32" s="126"/>
      <c r="IV32" s="126"/>
    </row>
    <row r="33" spans="1:256">
      <c r="A33" s="127"/>
      <c r="B33" s="138"/>
      <c r="C33" s="136"/>
      <c r="D33" s="134"/>
      <c r="E33" s="133"/>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c r="BO33" s="126"/>
      <c r="BP33" s="126"/>
      <c r="BQ33" s="126"/>
      <c r="BR33" s="126"/>
      <c r="BS33" s="126"/>
      <c r="BT33" s="126"/>
      <c r="BU33" s="126"/>
      <c r="BV33" s="126"/>
      <c r="BW33" s="126"/>
      <c r="BX33" s="126"/>
      <c r="BY33" s="126"/>
      <c r="BZ33" s="126"/>
      <c r="CA33" s="126"/>
      <c r="CB33" s="126"/>
      <c r="CC33" s="126"/>
      <c r="CD33" s="126"/>
      <c r="CE33" s="126"/>
      <c r="CF33" s="126"/>
      <c r="CG33" s="126"/>
      <c r="CH33" s="126"/>
      <c r="CI33" s="126"/>
      <c r="CJ33" s="126"/>
      <c r="CK33" s="126"/>
      <c r="CL33" s="126"/>
      <c r="CM33" s="126"/>
      <c r="CN33" s="126"/>
      <c r="CO33" s="126"/>
      <c r="CP33" s="126"/>
      <c r="CQ33" s="126"/>
      <c r="CR33" s="126"/>
      <c r="CS33" s="126"/>
      <c r="CT33" s="126"/>
      <c r="CU33" s="126"/>
      <c r="CV33" s="126"/>
      <c r="CW33" s="126"/>
      <c r="CX33" s="126"/>
      <c r="CY33" s="126"/>
      <c r="CZ33" s="126"/>
      <c r="DA33" s="126"/>
      <c r="DB33" s="126"/>
      <c r="DC33" s="126"/>
      <c r="DD33" s="126"/>
      <c r="DE33" s="126"/>
      <c r="DF33" s="126"/>
      <c r="DG33" s="126"/>
      <c r="DH33" s="126"/>
      <c r="DI33" s="126"/>
      <c r="DJ33" s="126"/>
      <c r="DK33" s="126"/>
      <c r="DL33" s="126"/>
      <c r="DM33" s="126"/>
      <c r="DN33" s="126"/>
      <c r="DO33" s="126"/>
      <c r="DP33" s="126"/>
      <c r="DQ33" s="126"/>
      <c r="DR33" s="126"/>
      <c r="DS33" s="126"/>
      <c r="DT33" s="126"/>
      <c r="DU33" s="126"/>
      <c r="DV33" s="126"/>
      <c r="DW33" s="126"/>
      <c r="DX33" s="126"/>
      <c r="DY33" s="126"/>
      <c r="DZ33" s="126"/>
      <c r="EA33" s="126"/>
      <c r="EB33" s="126"/>
      <c r="EC33" s="126"/>
      <c r="ED33" s="126"/>
      <c r="EE33" s="126"/>
      <c r="EF33" s="126"/>
      <c r="EG33" s="126"/>
      <c r="EH33" s="126"/>
      <c r="EI33" s="126"/>
      <c r="EJ33" s="126"/>
      <c r="EK33" s="126"/>
      <c r="EL33" s="126"/>
      <c r="EM33" s="126"/>
      <c r="EN33" s="126"/>
      <c r="EO33" s="126"/>
      <c r="EP33" s="126"/>
      <c r="EQ33" s="126"/>
      <c r="ER33" s="126"/>
      <c r="ES33" s="126"/>
      <c r="ET33" s="126"/>
      <c r="EU33" s="126"/>
      <c r="EV33" s="126"/>
      <c r="EW33" s="126"/>
      <c r="EX33" s="126"/>
      <c r="EY33" s="126"/>
      <c r="EZ33" s="126"/>
      <c r="FA33" s="126"/>
      <c r="FB33" s="126"/>
      <c r="FC33" s="126"/>
      <c r="FD33" s="126"/>
      <c r="FE33" s="126"/>
      <c r="FF33" s="126"/>
      <c r="FG33" s="126"/>
      <c r="FH33" s="126"/>
      <c r="FI33" s="126"/>
      <c r="FJ33" s="126"/>
      <c r="FK33" s="126"/>
      <c r="FL33" s="126"/>
      <c r="FM33" s="126"/>
      <c r="FN33" s="126"/>
      <c r="FO33" s="126"/>
      <c r="FP33" s="126"/>
      <c r="FQ33" s="126"/>
      <c r="FR33" s="126"/>
      <c r="FS33" s="126"/>
      <c r="FT33" s="126"/>
      <c r="FU33" s="126"/>
      <c r="FV33" s="126"/>
      <c r="FW33" s="126"/>
      <c r="FX33" s="126"/>
      <c r="FY33" s="126"/>
      <c r="FZ33" s="126"/>
      <c r="GA33" s="126"/>
      <c r="GB33" s="126"/>
      <c r="GC33" s="126"/>
      <c r="GD33" s="126"/>
      <c r="GE33" s="126"/>
      <c r="GF33" s="126"/>
      <c r="GG33" s="126"/>
      <c r="GH33" s="126"/>
      <c r="GI33" s="126"/>
      <c r="GJ33" s="126"/>
      <c r="GK33" s="126"/>
      <c r="GL33" s="126"/>
      <c r="GM33" s="126"/>
      <c r="GN33" s="126"/>
      <c r="GO33" s="126"/>
      <c r="GP33" s="126"/>
      <c r="GQ33" s="126"/>
      <c r="GR33" s="126"/>
      <c r="GS33" s="126"/>
      <c r="GT33" s="126"/>
      <c r="GU33" s="126"/>
      <c r="GV33" s="126"/>
      <c r="GW33" s="126"/>
      <c r="GX33" s="126"/>
      <c r="GY33" s="126"/>
      <c r="GZ33" s="126"/>
      <c r="HA33" s="126"/>
      <c r="HB33" s="126"/>
      <c r="HC33" s="126"/>
      <c r="HD33" s="126"/>
      <c r="HE33" s="126"/>
      <c r="HF33" s="126"/>
      <c r="HG33" s="126"/>
      <c r="HH33" s="126"/>
      <c r="HI33" s="126"/>
      <c r="HJ33" s="126"/>
      <c r="HK33" s="126"/>
      <c r="HL33" s="126"/>
      <c r="HM33" s="126"/>
      <c r="HN33" s="126"/>
      <c r="HO33" s="126"/>
      <c r="HP33" s="126"/>
      <c r="HQ33" s="126"/>
      <c r="HR33" s="126"/>
      <c r="HS33" s="126"/>
      <c r="HT33" s="126"/>
      <c r="HU33" s="126"/>
      <c r="HV33" s="126"/>
      <c r="HW33" s="126"/>
      <c r="HX33" s="126"/>
      <c r="HY33" s="126"/>
      <c r="HZ33" s="126"/>
      <c r="IA33" s="126"/>
      <c r="IB33" s="126"/>
      <c r="IC33" s="126"/>
      <c r="ID33" s="126"/>
      <c r="IE33" s="126"/>
      <c r="IF33" s="126"/>
      <c r="IG33" s="126"/>
      <c r="IH33" s="126"/>
      <c r="II33" s="126"/>
      <c r="IJ33" s="126"/>
      <c r="IK33" s="126"/>
      <c r="IL33" s="126"/>
      <c r="IM33" s="126"/>
      <c r="IN33" s="126"/>
      <c r="IO33" s="126"/>
      <c r="IP33" s="126"/>
      <c r="IQ33" s="126"/>
      <c r="IR33" s="126"/>
      <c r="IS33" s="126"/>
      <c r="IT33" s="126"/>
      <c r="IU33" s="126"/>
      <c r="IV33" s="126"/>
    </row>
    <row r="34" spans="1:256" ht="135">
      <c r="A34" s="127">
        <f>COUNT($A$12:A32)+1</f>
        <v>4</v>
      </c>
      <c r="B34" s="481" t="s">
        <v>1624</v>
      </c>
      <c r="C34" s="136"/>
      <c r="D34" s="134"/>
      <c r="E34" s="133">
        <f t="shared" si="0"/>
        <v>0</v>
      </c>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c r="BO34" s="126"/>
      <c r="BP34" s="126"/>
      <c r="BQ34" s="126"/>
      <c r="BR34" s="126"/>
      <c r="BS34" s="126"/>
      <c r="BT34" s="126"/>
      <c r="BU34" s="126"/>
      <c r="BV34" s="126"/>
      <c r="BW34" s="126"/>
      <c r="BX34" s="126"/>
      <c r="BY34" s="126"/>
      <c r="BZ34" s="126"/>
      <c r="CA34" s="126"/>
      <c r="CB34" s="126"/>
      <c r="CC34" s="126"/>
      <c r="CD34" s="126"/>
      <c r="CE34" s="126"/>
      <c r="CF34" s="126"/>
      <c r="CG34" s="126"/>
      <c r="CH34" s="126"/>
      <c r="CI34" s="126"/>
      <c r="CJ34" s="126"/>
      <c r="CK34" s="126"/>
      <c r="CL34" s="126"/>
      <c r="CM34" s="126"/>
      <c r="CN34" s="126"/>
      <c r="CO34" s="126"/>
      <c r="CP34" s="126"/>
      <c r="CQ34" s="126"/>
      <c r="CR34" s="126"/>
      <c r="CS34" s="126"/>
      <c r="CT34" s="126"/>
      <c r="CU34" s="126"/>
      <c r="CV34" s="126"/>
      <c r="CW34" s="126"/>
      <c r="CX34" s="126"/>
      <c r="CY34" s="126"/>
      <c r="CZ34" s="126"/>
      <c r="DA34" s="126"/>
      <c r="DB34" s="126"/>
      <c r="DC34" s="126"/>
      <c r="DD34" s="126"/>
      <c r="DE34" s="126"/>
      <c r="DF34" s="126"/>
      <c r="DG34" s="126"/>
      <c r="DH34" s="126"/>
      <c r="DI34" s="126"/>
      <c r="DJ34" s="126"/>
      <c r="DK34" s="126"/>
      <c r="DL34" s="126"/>
      <c r="DM34" s="126"/>
      <c r="DN34" s="126"/>
      <c r="DO34" s="126"/>
      <c r="DP34" s="126"/>
      <c r="DQ34" s="126"/>
      <c r="DR34" s="126"/>
      <c r="DS34" s="126"/>
      <c r="DT34" s="126"/>
      <c r="DU34" s="126"/>
      <c r="DV34" s="126"/>
      <c r="DW34" s="126"/>
      <c r="DX34" s="126"/>
      <c r="DY34" s="126"/>
      <c r="DZ34" s="126"/>
      <c r="EA34" s="126"/>
      <c r="EB34" s="126"/>
      <c r="EC34" s="126"/>
      <c r="ED34" s="126"/>
      <c r="EE34" s="126"/>
      <c r="EF34" s="126"/>
      <c r="EG34" s="126"/>
      <c r="EH34" s="126"/>
      <c r="EI34" s="126"/>
      <c r="EJ34" s="126"/>
      <c r="EK34" s="126"/>
      <c r="EL34" s="126"/>
      <c r="EM34" s="126"/>
      <c r="EN34" s="126"/>
      <c r="EO34" s="126"/>
      <c r="EP34" s="126"/>
      <c r="EQ34" s="126"/>
      <c r="ER34" s="126"/>
      <c r="ES34" s="126"/>
      <c r="ET34" s="126"/>
      <c r="EU34" s="126"/>
      <c r="EV34" s="126"/>
      <c r="EW34" s="126"/>
      <c r="EX34" s="126"/>
      <c r="EY34" s="126"/>
      <c r="EZ34" s="126"/>
      <c r="FA34" s="126"/>
      <c r="FB34" s="126"/>
      <c r="FC34" s="126"/>
      <c r="FD34" s="126"/>
      <c r="FE34" s="126"/>
      <c r="FF34" s="126"/>
      <c r="FG34" s="126"/>
      <c r="FH34" s="126"/>
      <c r="FI34" s="126"/>
      <c r="FJ34" s="126"/>
      <c r="FK34" s="126"/>
      <c r="FL34" s="126"/>
      <c r="FM34" s="126"/>
      <c r="FN34" s="126"/>
      <c r="FO34" s="126"/>
      <c r="FP34" s="126"/>
      <c r="FQ34" s="126"/>
      <c r="FR34" s="126"/>
      <c r="FS34" s="126"/>
      <c r="FT34" s="126"/>
      <c r="FU34" s="126"/>
      <c r="FV34" s="126"/>
      <c r="FW34" s="126"/>
      <c r="FX34" s="126"/>
      <c r="FY34" s="126"/>
      <c r="FZ34" s="126"/>
      <c r="GA34" s="126"/>
      <c r="GB34" s="126"/>
      <c r="GC34" s="126"/>
      <c r="GD34" s="126"/>
      <c r="GE34" s="126"/>
      <c r="GF34" s="126"/>
      <c r="GG34" s="126"/>
      <c r="GH34" s="126"/>
      <c r="GI34" s="126"/>
      <c r="GJ34" s="126"/>
      <c r="GK34" s="126"/>
      <c r="GL34" s="126"/>
      <c r="GM34" s="126"/>
      <c r="GN34" s="126"/>
      <c r="GO34" s="126"/>
      <c r="GP34" s="126"/>
      <c r="GQ34" s="126"/>
      <c r="GR34" s="126"/>
      <c r="GS34" s="126"/>
      <c r="GT34" s="126"/>
      <c r="GU34" s="126"/>
      <c r="GV34" s="126"/>
      <c r="GW34" s="126"/>
      <c r="GX34" s="126"/>
      <c r="GY34" s="126"/>
      <c r="GZ34" s="126"/>
      <c r="HA34" s="126"/>
      <c r="HB34" s="126"/>
      <c r="HC34" s="126"/>
      <c r="HD34" s="126"/>
      <c r="HE34" s="126"/>
      <c r="HF34" s="126"/>
      <c r="HG34" s="126"/>
      <c r="HH34" s="126"/>
      <c r="HI34" s="126"/>
      <c r="HJ34" s="126"/>
      <c r="HK34" s="126"/>
      <c r="HL34" s="126"/>
      <c r="HM34" s="126"/>
      <c r="HN34" s="126"/>
      <c r="HO34" s="126"/>
      <c r="HP34" s="126"/>
      <c r="HQ34" s="126"/>
      <c r="HR34" s="126"/>
      <c r="HS34" s="126"/>
      <c r="HT34" s="126"/>
      <c r="HU34" s="126"/>
      <c r="HV34" s="126"/>
      <c r="HW34" s="126"/>
      <c r="HX34" s="126"/>
      <c r="HY34" s="126"/>
      <c r="HZ34" s="126"/>
      <c r="IA34" s="126"/>
      <c r="IB34" s="126"/>
      <c r="IC34" s="126"/>
      <c r="ID34" s="126"/>
      <c r="IE34" s="126"/>
      <c r="IF34" s="126"/>
      <c r="IG34" s="126"/>
      <c r="IH34" s="126"/>
      <c r="II34" s="126"/>
      <c r="IJ34" s="126"/>
      <c r="IK34" s="126"/>
      <c r="IL34" s="126"/>
      <c r="IM34" s="126"/>
      <c r="IN34" s="126"/>
      <c r="IO34" s="126"/>
      <c r="IP34" s="126"/>
      <c r="IQ34" s="126"/>
      <c r="IR34" s="126"/>
      <c r="IS34" s="126"/>
      <c r="IT34" s="126"/>
      <c r="IU34" s="126"/>
      <c r="IV34" s="126"/>
    </row>
    <row r="35" spans="1:256">
      <c r="A35" s="127"/>
      <c r="B35" s="481" t="s">
        <v>1182</v>
      </c>
      <c r="C35" s="136">
        <f>+C31</f>
        <v>9</v>
      </c>
      <c r="D35" s="505">
        <v>0</v>
      </c>
      <c r="E35" s="133">
        <f>+D35*C35</f>
        <v>0</v>
      </c>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c r="BO35" s="126"/>
      <c r="BP35" s="126"/>
      <c r="BQ35" s="126"/>
      <c r="BR35" s="126"/>
      <c r="BS35" s="126"/>
      <c r="BT35" s="126"/>
      <c r="BU35" s="126"/>
      <c r="BV35" s="126"/>
      <c r="BW35" s="126"/>
      <c r="BX35" s="126"/>
      <c r="BY35" s="126"/>
      <c r="BZ35" s="126"/>
      <c r="CA35" s="126"/>
      <c r="CB35" s="126"/>
      <c r="CC35" s="126"/>
      <c r="CD35" s="126"/>
      <c r="CE35" s="126"/>
      <c r="CF35" s="126"/>
      <c r="CG35" s="126"/>
      <c r="CH35" s="126"/>
      <c r="CI35" s="126"/>
      <c r="CJ35" s="126"/>
      <c r="CK35" s="126"/>
      <c r="CL35" s="126"/>
      <c r="CM35" s="126"/>
      <c r="CN35" s="126"/>
      <c r="CO35" s="126"/>
      <c r="CP35" s="126"/>
      <c r="CQ35" s="126"/>
      <c r="CR35" s="126"/>
      <c r="CS35" s="126"/>
      <c r="CT35" s="126"/>
      <c r="CU35" s="126"/>
      <c r="CV35" s="126"/>
      <c r="CW35" s="126"/>
      <c r="CX35" s="126"/>
      <c r="CY35" s="126"/>
      <c r="CZ35" s="126"/>
      <c r="DA35" s="126"/>
      <c r="DB35" s="126"/>
      <c r="DC35" s="126"/>
      <c r="DD35" s="126"/>
      <c r="DE35" s="126"/>
      <c r="DF35" s="126"/>
      <c r="DG35" s="126"/>
      <c r="DH35" s="126"/>
      <c r="DI35" s="126"/>
      <c r="DJ35" s="126"/>
      <c r="DK35" s="126"/>
      <c r="DL35" s="126"/>
      <c r="DM35" s="126"/>
      <c r="DN35" s="126"/>
      <c r="DO35" s="126"/>
      <c r="DP35" s="126"/>
      <c r="DQ35" s="126"/>
      <c r="DR35" s="126"/>
      <c r="DS35" s="126"/>
      <c r="DT35" s="126"/>
      <c r="DU35" s="126"/>
      <c r="DV35" s="126"/>
      <c r="DW35" s="126"/>
      <c r="DX35" s="126"/>
      <c r="DY35" s="126"/>
      <c r="DZ35" s="126"/>
      <c r="EA35" s="126"/>
      <c r="EB35" s="126"/>
      <c r="EC35" s="126"/>
      <c r="ED35" s="126"/>
      <c r="EE35" s="126"/>
      <c r="EF35" s="126"/>
      <c r="EG35" s="126"/>
      <c r="EH35" s="126"/>
      <c r="EI35" s="126"/>
      <c r="EJ35" s="126"/>
      <c r="EK35" s="126"/>
      <c r="EL35" s="126"/>
      <c r="EM35" s="126"/>
      <c r="EN35" s="126"/>
      <c r="EO35" s="126"/>
      <c r="EP35" s="126"/>
      <c r="EQ35" s="126"/>
      <c r="ER35" s="126"/>
      <c r="ES35" s="126"/>
      <c r="ET35" s="126"/>
      <c r="EU35" s="126"/>
      <c r="EV35" s="126"/>
      <c r="EW35" s="126"/>
      <c r="EX35" s="126"/>
      <c r="EY35" s="126"/>
      <c r="EZ35" s="126"/>
      <c r="FA35" s="126"/>
      <c r="FB35" s="126"/>
      <c r="FC35" s="126"/>
      <c r="FD35" s="126"/>
      <c r="FE35" s="126"/>
      <c r="FF35" s="126"/>
      <c r="FG35" s="126"/>
      <c r="FH35" s="126"/>
      <c r="FI35" s="126"/>
      <c r="FJ35" s="126"/>
      <c r="FK35" s="126"/>
      <c r="FL35" s="126"/>
      <c r="FM35" s="126"/>
      <c r="FN35" s="126"/>
      <c r="FO35" s="126"/>
      <c r="FP35" s="126"/>
      <c r="FQ35" s="126"/>
      <c r="FR35" s="126"/>
      <c r="FS35" s="126"/>
      <c r="FT35" s="126"/>
      <c r="FU35" s="126"/>
      <c r="FV35" s="126"/>
      <c r="FW35" s="126"/>
      <c r="FX35" s="126"/>
      <c r="FY35" s="126"/>
      <c r="FZ35" s="126"/>
      <c r="GA35" s="126"/>
      <c r="GB35" s="126"/>
      <c r="GC35" s="126"/>
      <c r="GD35" s="126"/>
      <c r="GE35" s="126"/>
      <c r="GF35" s="126"/>
      <c r="GG35" s="126"/>
      <c r="GH35" s="126"/>
      <c r="GI35" s="126"/>
      <c r="GJ35" s="126"/>
      <c r="GK35" s="126"/>
      <c r="GL35" s="126"/>
      <c r="GM35" s="126"/>
      <c r="GN35" s="126"/>
      <c r="GO35" s="126"/>
      <c r="GP35" s="126"/>
      <c r="GQ35" s="126"/>
      <c r="GR35" s="126"/>
      <c r="GS35" s="126"/>
      <c r="GT35" s="126"/>
      <c r="GU35" s="126"/>
      <c r="GV35" s="126"/>
      <c r="GW35" s="126"/>
      <c r="GX35" s="126"/>
      <c r="GY35" s="126"/>
      <c r="GZ35" s="126"/>
      <c r="HA35" s="126"/>
      <c r="HB35" s="126"/>
      <c r="HC35" s="126"/>
      <c r="HD35" s="126"/>
      <c r="HE35" s="126"/>
      <c r="HF35" s="126"/>
      <c r="HG35" s="126"/>
      <c r="HH35" s="126"/>
      <c r="HI35" s="126"/>
      <c r="HJ35" s="126"/>
      <c r="HK35" s="126"/>
      <c r="HL35" s="126"/>
      <c r="HM35" s="126"/>
      <c r="HN35" s="126"/>
      <c r="HO35" s="126"/>
      <c r="HP35" s="126"/>
      <c r="HQ35" s="126"/>
      <c r="HR35" s="126"/>
      <c r="HS35" s="126"/>
      <c r="HT35" s="126"/>
      <c r="HU35" s="126"/>
      <c r="HV35" s="126"/>
      <c r="HW35" s="126"/>
      <c r="HX35" s="126"/>
      <c r="HY35" s="126"/>
      <c r="HZ35" s="126"/>
      <c r="IA35" s="126"/>
      <c r="IB35" s="126"/>
      <c r="IC35" s="126"/>
      <c r="ID35" s="126"/>
      <c r="IE35" s="126"/>
      <c r="IF35" s="126"/>
      <c r="IG35" s="126"/>
      <c r="IH35" s="126"/>
      <c r="II35" s="126"/>
      <c r="IJ35" s="126"/>
      <c r="IK35" s="126"/>
      <c r="IL35" s="126"/>
      <c r="IM35" s="126"/>
      <c r="IN35" s="126"/>
      <c r="IO35" s="126"/>
      <c r="IP35" s="126"/>
      <c r="IQ35" s="126"/>
      <c r="IR35" s="126"/>
      <c r="IS35" s="126"/>
      <c r="IT35" s="126"/>
      <c r="IU35" s="126"/>
      <c r="IV35" s="126"/>
    </row>
    <row r="36" spans="1:256">
      <c r="A36" s="127"/>
      <c r="B36" s="138" t="s">
        <v>1606</v>
      </c>
      <c r="C36" s="136"/>
      <c r="D36" s="134"/>
      <c r="E36" s="133"/>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c r="BO36" s="126"/>
      <c r="BP36" s="126"/>
      <c r="BQ36" s="126"/>
      <c r="BR36" s="126"/>
      <c r="BS36" s="126"/>
      <c r="BT36" s="126"/>
      <c r="BU36" s="126"/>
      <c r="BV36" s="126"/>
      <c r="BW36" s="126"/>
      <c r="BX36" s="126"/>
      <c r="BY36" s="126"/>
      <c r="BZ36" s="126"/>
      <c r="CA36" s="126"/>
      <c r="CB36" s="126"/>
      <c r="CC36" s="126"/>
      <c r="CD36" s="126"/>
      <c r="CE36" s="126"/>
      <c r="CF36" s="126"/>
      <c r="CG36" s="126"/>
      <c r="CH36" s="126"/>
      <c r="CI36" s="126"/>
      <c r="CJ36" s="126"/>
      <c r="CK36" s="126"/>
      <c r="CL36" s="126"/>
      <c r="CM36" s="126"/>
      <c r="CN36" s="126"/>
      <c r="CO36" s="126"/>
      <c r="CP36" s="126"/>
      <c r="CQ36" s="126"/>
      <c r="CR36" s="126"/>
      <c r="CS36" s="126"/>
      <c r="CT36" s="126"/>
      <c r="CU36" s="126"/>
      <c r="CV36" s="126"/>
      <c r="CW36" s="126"/>
      <c r="CX36" s="126"/>
      <c r="CY36" s="126"/>
      <c r="CZ36" s="126"/>
      <c r="DA36" s="126"/>
      <c r="DB36" s="126"/>
      <c r="DC36" s="126"/>
      <c r="DD36" s="126"/>
      <c r="DE36" s="126"/>
      <c r="DF36" s="126"/>
      <c r="DG36" s="126"/>
      <c r="DH36" s="126"/>
      <c r="DI36" s="126"/>
      <c r="DJ36" s="126"/>
      <c r="DK36" s="126"/>
      <c r="DL36" s="126"/>
      <c r="DM36" s="126"/>
      <c r="DN36" s="126"/>
      <c r="DO36" s="126"/>
      <c r="DP36" s="126"/>
      <c r="DQ36" s="126"/>
      <c r="DR36" s="126"/>
      <c r="DS36" s="126"/>
      <c r="DT36" s="126"/>
      <c r="DU36" s="126"/>
      <c r="DV36" s="126"/>
      <c r="DW36" s="126"/>
      <c r="DX36" s="126"/>
      <c r="DY36" s="126"/>
      <c r="DZ36" s="126"/>
      <c r="EA36" s="126"/>
      <c r="EB36" s="126"/>
      <c r="EC36" s="126"/>
      <c r="ED36" s="126"/>
      <c r="EE36" s="126"/>
      <c r="EF36" s="126"/>
      <c r="EG36" s="126"/>
      <c r="EH36" s="126"/>
      <c r="EI36" s="126"/>
      <c r="EJ36" s="126"/>
      <c r="EK36" s="126"/>
      <c r="EL36" s="126"/>
      <c r="EM36" s="126"/>
      <c r="EN36" s="126"/>
      <c r="EO36" s="126"/>
      <c r="EP36" s="126"/>
      <c r="EQ36" s="126"/>
      <c r="ER36" s="126"/>
      <c r="ES36" s="126"/>
      <c r="ET36" s="126"/>
      <c r="EU36" s="126"/>
      <c r="EV36" s="126"/>
      <c r="EW36" s="126"/>
      <c r="EX36" s="126"/>
      <c r="EY36" s="126"/>
      <c r="EZ36" s="126"/>
      <c r="FA36" s="126"/>
      <c r="FB36" s="126"/>
      <c r="FC36" s="126"/>
      <c r="FD36" s="126"/>
      <c r="FE36" s="126"/>
      <c r="FF36" s="126"/>
      <c r="FG36" s="126"/>
      <c r="FH36" s="126"/>
      <c r="FI36" s="126"/>
      <c r="FJ36" s="126"/>
      <c r="FK36" s="126"/>
      <c r="FL36" s="126"/>
      <c r="FM36" s="126"/>
      <c r="FN36" s="126"/>
      <c r="FO36" s="126"/>
      <c r="FP36" s="126"/>
      <c r="FQ36" s="126"/>
      <c r="FR36" s="126"/>
      <c r="FS36" s="126"/>
      <c r="FT36" s="126"/>
      <c r="FU36" s="126"/>
      <c r="FV36" s="126"/>
      <c r="FW36" s="126"/>
      <c r="FX36" s="126"/>
      <c r="FY36" s="126"/>
      <c r="FZ36" s="126"/>
      <c r="GA36" s="126"/>
      <c r="GB36" s="126"/>
      <c r="GC36" s="126"/>
      <c r="GD36" s="126"/>
      <c r="GE36" s="126"/>
      <c r="GF36" s="126"/>
      <c r="GG36" s="126"/>
      <c r="GH36" s="126"/>
      <c r="GI36" s="126"/>
      <c r="GJ36" s="126"/>
      <c r="GK36" s="126"/>
      <c r="GL36" s="126"/>
      <c r="GM36" s="126"/>
      <c r="GN36" s="126"/>
      <c r="GO36" s="126"/>
      <c r="GP36" s="126"/>
      <c r="GQ36" s="126"/>
      <c r="GR36" s="126"/>
      <c r="GS36" s="126"/>
      <c r="GT36" s="126"/>
      <c r="GU36" s="126"/>
      <c r="GV36" s="126"/>
      <c r="GW36" s="126"/>
      <c r="GX36" s="126"/>
      <c r="GY36" s="126"/>
      <c r="GZ36" s="126"/>
      <c r="HA36" s="126"/>
      <c r="HB36" s="126"/>
      <c r="HC36" s="126"/>
      <c r="HD36" s="126"/>
      <c r="HE36" s="126"/>
      <c r="HF36" s="126"/>
      <c r="HG36" s="126"/>
      <c r="HH36" s="126"/>
      <c r="HI36" s="126"/>
      <c r="HJ36" s="126"/>
      <c r="HK36" s="126"/>
      <c r="HL36" s="126"/>
      <c r="HM36" s="126"/>
      <c r="HN36" s="126"/>
      <c r="HO36" s="126"/>
      <c r="HP36" s="126"/>
      <c r="HQ36" s="126"/>
      <c r="HR36" s="126"/>
      <c r="HS36" s="126"/>
      <c r="HT36" s="126"/>
      <c r="HU36" s="126"/>
      <c r="HV36" s="126"/>
      <c r="HW36" s="126"/>
      <c r="HX36" s="126"/>
      <c r="HY36" s="126"/>
      <c r="HZ36" s="126"/>
      <c r="IA36" s="126"/>
      <c r="IB36" s="126"/>
      <c r="IC36" s="126"/>
      <c r="ID36" s="126"/>
      <c r="IE36" s="126"/>
      <c r="IF36" s="126"/>
      <c r="IG36" s="126"/>
      <c r="IH36" s="126"/>
      <c r="II36" s="126"/>
      <c r="IJ36" s="126"/>
      <c r="IK36" s="126"/>
      <c r="IL36" s="126"/>
      <c r="IM36" s="126"/>
      <c r="IN36" s="126"/>
      <c r="IO36" s="126"/>
      <c r="IP36" s="126"/>
      <c r="IQ36" s="126"/>
      <c r="IR36" s="126"/>
      <c r="IS36" s="126"/>
      <c r="IT36" s="126"/>
      <c r="IU36" s="126"/>
      <c r="IV36" s="126"/>
    </row>
    <row r="37" spans="1:256">
      <c r="A37" s="127"/>
      <c r="B37" s="481"/>
      <c r="C37" s="136"/>
      <c r="D37" s="134"/>
      <c r="E37" s="133">
        <f t="shared" si="0"/>
        <v>0</v>
      </c>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c r="BO37" s="126"/>
      <c r="BP37" s="126"/>
      <c r="BQ37" s="126"/>
      <c r="BR37" s="126"/>
      <c r="BS37" s="126"/>
      <c r="BT37" s="126"/>
      <c r="BU37" s="126"/>
      <c r="BV37" s="126"/>
      <c r="BW37" s="126"/>
      <c r="BX37" s="126"/>
      <c r="BY37" s="126"/>
      <c r="BZ37" s="126"/>
      <c r="CA37" s="126"/>
      <c r="CB37" s="126"/>
      <c r="CC37" s="126"/>
      <c r="CD37" s="126"/>
      <c r="CE37" s="126"/>
      <c r="CF37" s="126"/>
      <c r="CG37" s="126"/>
      <c r="CH37" s="126"/>
      <c r="CI37" s="126"/>
      <c r="CJ37" s="126"/>
      <c r="CK37" s="126"/>
      <c r="CL37" s="126"/>
      <c r="CM37" s="126"/>
      <c r="CN37" s="126"/>
      <c r="CO37" s="126"/>
      <c r="CP37" s="126"/>
      <c r="CQ37" s="126"/>
      <c r="CR37" s="126"/>
      <c r="CS37" s="126"/>
      <c r="CT37" s="126"/>
      <c r="CU37" s="126"/>
      <c r="CV37" s="126"/>
      <c r="CW37" s="126"/>
      <c r="CX37" s="126"/>
      <c r="CY37" s="126"/>
      <c r="CZ37" s="126"/>
      <c r="DA37" s="126"/>
      <c r="DB37" s="126"/>
      <c r="DC37" s="126"/>
      <c r="DD37" s="126"/>
      <c r="DE37" s="126"/>
      <c r="DF37" s="126"/>
      <c r="DG37" s="126"/>
      <c r="DH37" s="126"/>
      <c r="DI37" s="126"/>
      <c r="DJ37" s="126"/>
      <c r="DK37" s="126"/>
      <c r="DL37" s="126"/>
      <c r="DM37" s="126"/>
      <c r="DN37" s="126"/>
      <c r="DO37" s="126"/>
      <c r="DP37" s="126"/>
      <c r="DQ37" s="126"/>
      <c r="DR37" s="126"/>
      <c r="DS37" s="126"/>
      <c r="DT37" s="126"/>
      <c r="DU37" s="126"/>
      <c r="DV37" s="126"/>
      <c r="DW37" s="126"/>
      <c r="DX37" s="126"/>
      <c r="DY37" s="126"/>
      <c r="DZ37" s="126"/>
      <c r="EA37" s="126"/>
      <c r="EB37" s="126"/>
      <c r="EC37" s="126"/>
      <c r="ED37" s="126"/>
      <c r="EE37" s="126"/>
      <c r="EF37" s="126"/>
      <c r="EG37" s="126"/>
      <c r="EH37" s="126"/>
      <c r="EI37" s="126"/>
      <c r="EJ37" s="126"/>
      <c r="EK37" s="126"/>
      <c r="EL37" s="126"/>
      <c r="EM37" s="126"/>
      <c r="EN37" s="126"/>
      <c r="EO37" s="126"/>
      <c r="EP37" s="126"/>
      <c r="EQ37" s="126"/>
      <c r="ER37" s="126"/>
      <c r="ES37" s="126"/>
      <c r="ET37" s="126"/>
      <c r="EU37" s="126"/>
      <c r="EV37" s="126"/>
      <c r="EW37" s="126"/>
      <c r="EX37" s="126"/>
      <c r="EY37" s="126"/>
      <c r="EZ37" s="126"/>
      <c r="FA37" s="126"/>
      <c r="FB37" s="126"/>
      <c r="FC37" s="126"/>
      <c r="FD37" s="126"/>
      <c r="FE37" s="126"/>
      <c r="FF37" s="126"/>
      <c r="FG37" s="126"/>
      <c r="FH37" s="126"/>
      <c r="FI37" s="126"/>
      <c r="FJ37" s="126"/>
      <c r="FK37" s="126"/>
      <c r="FL37" s="126"/>
      <c r="FM37" s="126"/>
      <c r="FN37" s="126"/>
      <c r="FO37" s="126"/>
      <c r="FP37" s="126"/>
      <c r="FQ37" s="126"/>
      <c r="FR37" s="126"/>
      <c r="FS37" s="126"/>
      <c r="FT37" s="126"/>
      <c r="FU37" s="126"/>
      <c r="FV37" s="126"/>
      <c r="FW37" s="126"/>
      <c r="FX37" s="126"/>
      <c r="FY37" s="126"/>
      <c r="FZ37" s="126"/>
      <c r="GA37" s="126"/>
      <c r="GB37" s="126"/>
      <c r="GC37" s="126"/>
      <c r="GD37" s="126"/>
      <c r="GE37" s="126"/>
      <c r="GF37" s="126"/>
      <c r="GG37" s="126"/>
      <c r="GH37" s="126"/>
      <c r="GI37" s="126"/>
      <c r="GJ37" s="126"/>
      <c r="GK37" s="126"/>
      <c r="GL37" s="126"/>
      <c r="GM37" s="126"/>
      <c r="GN37" s="126"/>
      <c r="GO37" s="126"/>
      <c r="GP37" s="126"/>
      <c r="GQ37" s="126"/>
      <c r="GR37" s="126"/>
      <c r="GS37" s="126"/>
      <c r="GT37" s="126"/>
      <c r="GU37" s="126"/>
      <c r="GV37" s="126"/>
      <c r="GW37" s="126"/>
      <c r="GX37" s="126"/>
      <c r="GY37" s="126"/>
      <c r="GZ37" s="126"/>
      <c r="HA37" s="126"/>
      <c r="HB37" s="126"/>
      <c r="HC37" s="126"/>
      <c r="HD37" s="126"/>
      <c r="HE37" s="126"/>
      <c r="HF37" s="126"/>
      <c r="HG37" s="126"/>
      <c r="HH37" s="126"/>
      <c r="HI37" s="126"/>
      <c r="HJ37" s="126"/>
      <c r="HK37" s="126"/>
      <c r="HL37" s="126"/>
      <c r="HM37" s="126"/>
      <c r="HN37" s="126"/>
      <c r="HO37" s="126"/>
      <c r="HP37" s="126"/>
      <c r="HQ37" s="126"/>
      <c r="HR37" s="126"/>
      <c r="HS37" s="126"/>
      <c r="HT37" s="126"/>
      <c r="HU37" s="126"/>
      <c r="HV37" s="126"/>
      <c r="HW37" s="126"/>
      <c r="HX37" s="126"/>
      <c r="HY37" s="126"/>
      <c r="HZ37" s="126"/>
      <c r="IA37" s="126"/>
      <c r="IB37" s="126"/>
      <c r="IC37" s="126"/>
      <c r="ID37" s="126"/>
      <c r="IE37" s="126"/>
      <c r="IF37" s="126"/>
      <c r="IG37" s="126"/>
      <c r="IH37" s="126"/>
      <c r="II37" s="126"/>
      <c r="IJ37" s="126"/>
      <c r="IK37" s="126"/>
      <c r="IL37" s="126"/>
      <c r="IM37" s="126"/>
      <c r="IN37" s="126"/>
      <c r="IO37" s="126"/>
      <c r="IP37" s="126"/>
      <c r="IQ37" s="126"/>
      <c r="IR37" s="126"/>
      <c r="IS37" s="126"/>
      <c r="IT37" s="126"/>
      <c r="IU37" s="126"/>
      <c r="IV37" s="126"/>
    </row>
    <row r="38" spans="1:256" ht="87" customHeight="1">
      <c r="A38" s="127">
        <f>COUNT($A$12:A37)+1</f>
        <v>5</v>
      </c>
      <c r="B38" s="481" t="s">
        <v>1625</v>
      </c>
      <c r="C38" s="136"/>
      <c r="D38" s="134"/>
      <c r="E38" s="133">
        <f t="shared" si="0"/>
        <v>0</v>
      </c>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c r="BO38" s="126"/>
      <c r="BP38" s="126"/>
      <c r="BQ38" s="126"/>
      <c r="BR38" s="126"/>
      <c r="BS38" s="126"/>
      <c r="BT38" s="126"/>
      <c r="BU38" s="126"/>
      <c r="BV38" s="126"/>
      <c r="BW38" s="126"/>
      <c r="BX38" s="126"/>
      <c r="BY38" s="126"/>
      <c r="BZ38" s="126"/>
      <c r="CA38" s="126"/>
      <c r="CB38" s="126"/>
      <c r="CC38" s="126"/>
      <c r="CD38" s="126"/>
      <c r="CE38" s="126"/>
      <c r="CF38" s="126"/>
      <c r="CG38" s="126"/>
      <c r="CH38" s="126"/>
      <c r="CI38" s="126"/>
      <c r="CJ38" s="126"/>
      <c r="CK38" s="126"/>
      <c r="CL38" s="126"/>
      <c r="CM38" s="126"/>
      <c r="CN38" s="126"/>
      <c r="CO38" s="126"/>
      <c r="CP38" s="126"/>
      <c r="CQ38" s="126"/>
      <c r="CR38" s="126"/>
      <c r="CS38" s="126"/>
      <c r="CT38" s="126"/>
      <c r="CU38" s="126"/>
      <c r="CV38" s="126"/>
      <c r="CW38" s="126"/>
      <c r="CX38" s="126"/>
      <c r="CY38" s="126"/>
      <c r="CZ38" s="126"/>
      <c r="DA38" s="126"/>
      <c r="DB38" s="126"/>
      <c r="DC38" s="126"/>
      <c r="DD38" s="126"/>
      <c r="DE38" s="126"/>
      <c r="DF38" s="126"/>
      <c r="DG38" s="126"/>
      <c r="DH38" s="126"/>
      <c r="DI38" s="126"/>
      <c r="DJ38" s="126"/>
      <c r="DK38" s="126"/>
      <c r="DL38" s="126"/>
      <c r="DM38" s="126"/>
      <c r="DN38" s="126"/>
      <c r="DO38" s="126"/>
      <c r="DP38" s="126"/>
      <c r="DQ38" s="126"/>
      <c r="DR38" s="126"/>
      <c r="DS38" s="126"/>
      <c r="DT38" s="126"/>
      <c r="DU38" s="126"/>
      <c r="DV38" s="126"/>
      <c r="DW38" s="126"/>
      <c r="DX38" s="126"/>
      <c r="DY38" s="126"/>
      <c r="DZ38" s="126"/>
      <c r="EA38" s="126"/>
      <c r="EB38" s="126"/>
      <c r="EC38" s="126"/>
      <c r="ED38" s="126"/>
      <c r="EE38" s="126"/>
      <c r="EF38" s="126"/>
      <c r="EG38" s="126"/>
      <c r="EH38" s="126"/>
      <c r="EI38" s="126"/>
      <c r="EJ38" s="126"/>
      <c r="EK38" s="126"/>
      <c r="EL38" s="126"/>
      <c r="EM38" s="126"/>
      <c r="EN38" s="126"/>
      <c r="EO38" s="126"/>
      <c r="EP38" s="126"/>
      <c r="EQ38" s="126"/>
      <c r="ER38" s="126"/>
      <c r="ES38" s="126"/>
      <c r="ET38" s="126"/>
      <c r="EU38" s="126"/>
      <c r="EV38" s="126"/>
      <c r="EW38" s="126"/>
      <c r="EX38" s="126"/>
      <c r="EY38" s="126"/>
      <c r="EZ38" s="126"/>
      <c r="FA38" s="126"/>
      <c r="FB38" s="126"/>
      <c r="FC38" s="126"/>
      <c r="FD38" s="126"/>
      <c r="FE38" s="126"/>
      <c r="FF38" s="126"/>
      <c r="FG38" s="126"/>
      <c r="FH38" s="126"/>
      <c r="FI38" s="126"/>
      <c r="FJ38" s="126"/>
      <c r="FK38" s="126"/>
      <c r="FL38" s="126"/>
      <c r="FM38" s="126"/>
      <c r="FN38" s="126"/>
      <c r="FO38" s="126"/>
      <c r="FP38" s="126"/>
      <c r="FQ38" s="126"/>
      <c r="FR38" s="126"/>
      <c r="FS38" s="126"/>
      <c r="FT38" s="126"/>
      <c r="FU38" s="126"/>
      <c r="FV38" s="126"/>
      <c r="FW38" s="126"/>
      <c r="FX38" s="126"/>
      <c r="FY38" s="126"/>
      <c r="FZ38" s="126"/>
      <c r="GA38" s="126"/>
      <c r="GB38" s="126"/>
      <c r="GC38" s="126"/>
      <c r="GD38" s="126"/>
      <c r="GE38" s="126"/>
      <c r="GF38" s="126"/>
      <c r="GG38" s="126"/>
      <c r="GH38" s="126"/>
      <c r="GI38" s="126"/>
      <c r="GJ38" s="126"/>
      <c r="GK38" s="126"/>
      <c r="GL38" s="126"/>
      <c r="GM38" s="126"/>
      <c r="GN38" s="126"/>
      <c r="GO38" s="126"/>
      <c r="GP38" s="126"/>
      <c r="GQ38" s="126"/>
      <c r="GR38" s="126"/>
      <c r="GS38" s="126"/>
      <c r="GT38" s="126"/>
      <c r="GU38" s="126"/>
      <c r="GV38" s="126"/>
      <c r="GW38" s="126"/>
      <c r="GX38" s="126"/>
      <c r="GY38" s="126"/>
      <c r="GZ38" s="126"/>
      <c r="HA38" s="126"/>
      <c r="HB38" s="126"/>
      <c r="HC38" s="126"/>
      <c r="HD38" s="126"/>
      <c r="HE38" s="126"/>
      <c r="HF38" s="126"/>
      <c r="HG38" s="126"/>
      <c r="HH38" s="126"/>
      <c r="HI38" s="126"/>
      <c r="HJ38" s="126"/>
      <c r="HK38" s="126"/>
      <c r="HL38" s="126"/>
      <c r="HM38" s="126"/>
      <c r="HN38" s="126"/>
      <c r="HO38" s="126"/>
      <c r="HP38" s="126"/>
      <c r="HQ38" s="126"/>
      <c r="HR38" s="126"/>
      <c r="HS38" s="126"/>
      <c r="HT38" s="126"/>
      <c r="HU38" s="126"/>
      <c r="HV38" s="126"/>
      <c r="HW38" s="126"/>
      <c r="HX38" s="126"/>
      <c r="HY38" s="126"/>
      <c r="HZ38" s="126"/>
      <c r="IA38" s="126"/>
      <c r="IB38" s="126"/>
      <c r="IC38" s="126"/>
      <c r="ID38" s="126"/>
      <c r="IE38" s="126"/>
      <c r="IF38" s="126"/>
      <c r="IG38" s="126"/>
      <c r="IH38" s="126"/>
      <c r="II38" s="126"/>
      <c r="IJ38" s="126"/>
      <c r="IK38" s="126"/>
      <c r="IL38" s="126"/>
      <c r="IM38" s="126"/>
      <c r="IN38" s="126"/>
      <c r="IO38" s="126"/>
      <c r="IP38" s="126"/>
      <c r="IQ38" s="126"/>
      <c r="IR38" s="126"/>
      <c r="IS38" s="126"/>
      <c r="IT38" s="126"/>
      <c r="IU38" s="126"/>
      <c r="IV38" s="126"/>
    </row>
    <row r="39" spans="1:256">
      <c r="A39" s="127"/>
      <c r="B39" s="481" t="s">
        <v>1183</v>
      </c>
      <c r="C39" s="136">
        <v>66.75</v>
      </c>
      <c r="D39" s="505">
        <v>0</v>
      </c>
      <c r="E39" s="133">
        <f>+D39*C39</f>
        <v>0</v>
      </c>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c r="BO39" s="126"/>
      <c r="BP39" s="126"/>
      <c r="BQ39" s="126"/>
      <c r="BR39" s="126"/>
      <c r="BS39" s="126"/>
      <c r="BT39" s="126"/>
      <c r="BU39" s="126"/>
      <c r="BV39" s="126"/>
      <c r="BW39" s="126"/>
      <c r="BX39" s="126"/>
      <c r="BY39" s="126"/>
      <c r="BZ39" s="126"/>
      <c r="CA39" s="126"/>
      <c r="CB39" s="126"/>
      <c r="CC39" s="126"/>
      <c r="CD39" s="126"/>
      <c r="CE39" s="126"/>
      <c r="CF39" s="126"/>
      <c r="CG39" s="126"/>
      <c r="CH39" s="126"/>
      <c r="CI39" s="126"/>
      <c r="CJ39" s="126"/>
      <c r="CK39" s="126"/>
      <c r="CL39" s="126"/>
      <c r="CM39" s="126"/>
      <c r="CN39" s="126"/>
      <c r="CO39" s="126"/>
      <c r="CP39" s="126"/>
      <c r="CQ39" s="126"/>
      <c r="CR39" s="126"/>
      <c r="CS39" s="126"/>
      <c r="CT39" s="126"/>
      <c r="CU39" s="126"/>
      <c r="CV39" s="126"/>
      <c r="CW39" s="126"/>
      <c r="CX39" s="126"/>
      <c r="CY39" s="126"/>
      <c r="CZ39" s="126"/>
      <c r="DA39" s="126"/>
      <c r="DB39" s="126"/>
      <c r="DC39" s="126"/>
      <c r="DD39" s="126"/>
      <c r="DE39" s="126"/>
      <c r="DF39" s="126"/>
      <c r="DG39" s="126"/>
      <c r="DH39" s="126"/>
      <c r="DI39" s="126"/>
      <c r="DJ39" s="126"/>
      <c r="DK39" s="126"/>
      <c r="DL39" s="126"/>
      <c r="DM39" s="126"/>
      <c r="DN39" s="126"/>
      <c r="DO39" s="126"/>
      <c r="DP39" s="126"/>
      <c r="DQ39" s="126"/>
      <c r="DR39" s="126"/>
      <c r="DS39" s="126"/>
      <c r="DT39" s="126"/>
      <c r="DU39" s="126"/>
      <c r="DV39" s="126"/>
      <c r="DW39" s="126"/>
      <c r="DX39" s="126"/>
      <c r="DY39" s="126"/>
      <c r="DZ39" s="126"/>
      <c r="EA39" s="126"/>
      <c r="EB39" s="126"/>
      <c r="EC39" s="126"/>
      <c r="ED39" s="126"/>
      <c r="EE39" s="126"/>
      <c r="EF39" s="126"/>
      <c r="EG39" s="126"/>
      <c r="EH39" s="126"/>
      <c r="EI39" s="126"/>
      <c r="EJ39" s="126"/>
      <c r="EK39" s="126"/>
      <c r="EL39" s="126"/>
      <c r="EM39" s="126"/>
      <c r="EN39" s="126"/>
      <c r="EO39" s="126"/>
      <c r="EP39" s="126"/>
      <c r="EQ39" s="126"/>
      <c r="ER39" s="126"/>
      <c r="ES39" s="126"/>
      <c r="ET39" s="126"/>
      <c r="EU39" s="126"/>
      <c r="EV39" s="126"/>
      <c r="EW39" s="126"/>
      <c r="EX39" s="126"/>
      <c r="EY39" s="126"/>
      <c r="EZ39" s="126"/>
      <c r="FA39" s="126"/>
      <c r="FB39" s="126"/>
      <c r="FC39" s="126"/>
      <c r="FD39" s="126"/>
      <c r="FE39" s="126"/>
      <c r="FF39" s="126"/>
      <c r="FG39" s="126"/>
      <c r="FH39" s="126"/>
      <c r="FI39" s="126"/>
      <c r="FJ39" s="126"/>
      <c r="FK39" s="126"/>
      <c r="FL39" s="126"/>
      <c r="FM39" s="126"/>
      <c r="FN39" s="126"/>
      <c r="FO39" s="126"/>
      <c r="FP39" s="126"/>
      <c r="FQ39" s="126"/>
      <c r="FR39" s="126"/>
      <c r="FS39" s="126"/>
      <c r="FT39" s="126"/>
      <c r="FU39" s="126"/>
      <c r="FV39" s="126"/>
      <c r="FW39" s="126"/>
      <c r="FX39" s="126"/>
      <c r="FY39" s="126"/>
      <c r="FZ39" s="126"/>
      <c r="GA39" s="126"/>
      <c r="GB39" s="126"/>
      <c r="GC39" s="126"/>
      <c r="GD39" s="126"/>
      <c r="GE39" s="126"/>
      <c r="GF39" s="126"/>
      <c r="GG39" s="126"/>
      <c r="GH39" s="126"/>
      <c r="GI39" s="126"/>
      <c r="GJ39" s="126"/>
      <c r="GK39" s="126"/>
      <c r="GL39" s="126"/>
      <c r="GM39" s="126"/>
      <c r="GN39" s="126"/>
      <c r="GO39" s="126"/>
      <c r="GP39" s="126"/>
      <c r="GQ39" s="126"/>
      <c r="GR39" s="126"/>
      <c r="GS39" s="126"/>
      <c r="GT39" s="126"/>
      <c r="GU39" s="126"/>
      <c r="GV39" s="126"/>
      <c r="GW39" s="126"/>
      <c r="GX39" s="126"/>
      <c r="GY39" s="126"/>
      <c r="GZ39" s="126"/>
      <c r="HA39" s="126"/>
      <c r="HB39" s="126"/>
      <c r="HC39" s="126"/>
      <c r="HD39" s="126"/>
      <c r="HE39" s="126"/>
      <c r="HF39" s="126"/>
      <c r="HG39" s="126"/>
      <c r="HH39" s="126"/>
      <c r="HI39" s="126"/>
      <c r="HJ39" s="126"/>
      <c r="HK39" s="126"/>
      <c r="HL39" s="126"/>
      <c r="HM39" s="126"/>
      <c r="HN39" s="126"/>
      <c r="HO39" s="126"/>
      <c r="HP39" s="126"/>
      <c r="HQ39" s="126"/>
      <c r="HR39" s="126"/>
      <c r="HS39" s="126"/>
      <c r="HT39" s="126"/>
      <c r="HU39" s="126"/>
      <c r="HV39" s="126"/>
      <c r="HW39" s="126"/>
      <c r="HX39" s="126"/>
      <c r="HY39" s="126"/>
      <c r="HZ39" s="126"/>
      <c r="IA39" s="126"/>
      <c r="IB39" s="126"/>
      <c r="IC39" s="126"/>
      <c r="ID39" s="126"/>
      <c r="IE39" s="126"/>
      <c r="IF39" s="126"/>
      <c r="IG39" s="126"/>
      <c r="IH39" s="126"/>
      <c r="II39" s="126"/>
      <c r="IJ39" s="126"/>
      <c r="IK39" s="126"/>
      <c r="IL39" s="126"/>
      <c r="IM39" s="126"/>
      <c r="IN39" s="126"/>
      <c r="IO39" s="126"/>
      <c r="IP39" s="126"/>
      <c r="IQ39" s="126"/>
      <c r="IR39" s="126"/>
      <c r="IS39" s="126"/>
      <c r="IT39" s="126"/>
      <c r="IU39" s="126"/>
      <c r="IV39" s="126"/>
    </row>
    <row r="40" spans="1:256">
      <c r="A40" s="127"/>
      <c r="B40" s="138" t="s">
        <v>1606</v>
      </c>
      <c r="C40" s="136"/>
      <c r="D40" s="134"/>
      <c r="E40" s="133"/>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c r="BO40" s="126"/>
      <c r="BP40" s="126"/>
      <c r="BQ40" s="126"/>
      <c r="BR40" s="126"/>
      <c r="BS40" s="126"/>
      <c r="BT40" s="126"/>
      <c r="BU40" s="126"/>
      <c r="BV40" s="126"/>
      <c r="BW40" s="126"/>
      <c r="BX40" s="126"/>
      <c r="BY40" s="126"/>
      <c r="BZ40" s="126"/>
      <c r="CA40" s="126"/>
      <c r="CB40" s="126"/>
      <c r="CC40" s="126"/>
      <c r="CD40" s="126"/>
      <c r="CE40" s="126"/>
      <c r="CF40" s="126"/>
      <c r="CG40" s="126"/>
      <c r="CH40" s="126"/>
      <c r="CI40" s="126"/>
      <c r="CJ40" s="126"/>
      <c r="CK40" s="126"/>
      <c r="CL40" s="126"/>
      <c r="CM40" s="126"/>
      <c r="CN40" s="126"/>
      <c r="CO40" s="126"/>
      <c r="CP40" s="126"/>
      <c r="CQ40" s="126"/>
      <c r="CR40" s="126"/>
      <c r="CS40" s="126"/>
      <c r="CT40" s="126"/>
      <c r="CU40" s="126"/>
      <c r="CV40" s="126"/>
      <c r="CW40" s="126"/>
      <c r="CX40" s="126"/>
      <c r="CY40" s="126"/>
      <c r="CZ40" s="126"/>
      <c r="DA40" s="126"/>
      <c r="DB40" s="126"/>
      <c r="DC40" s="126"/>
      <c r="DD40" s="126"/>
      <c r="DE40" s="126"/>
      <c r="DF40" s="126"/>
      <c r="DG40" s="126"/>
      <c r="DH40" s="126"/>
      <c r="DI40" s="126"/>
      <c r="DJ40" s="126"/>
      <c r="DK40" s="126"/>
      <c r="DL40" s="126"/>
      <c r="DM40" s="126"/>
      <c r="DN40" s="126"/>
      <c r="DO40" s="126"/>
      <c r="DP40" s="126"/>
      <c r="DQ40" s="126"/>
      <c r="DR40" s="126"/>
      <c r="DS40" s="126"/>
      <c r="DT40" s="126"/>
      <c r="DU40" s="126"/>
      <c r="DV40" s="126"/>
      <c r="DW40" s="126"/>
      <c r="DX40" s="126"/>
      <c r="DY40" s="126"/>
      <c r="DZ40" s="126"/>
      <c r="EA40" s="126"/>
      <c r="EB40" s="126"/>
      <c r="EC40" s="126"/>
      <c r="ED40" s="126"/>
      <c r="EE40" s="126"/>
      <c r="EF40" s="126"/>
      <c r="EG40" s="126"/>
      <c r="EH40" s="126"/>
      <c r="EI40" s="126"/>
      <c r="EJ40" s="126"/>
      <c r="EK40" s="126"/>
      <c r="EL40" s="126"/>
      <c r="EM40" s="126"/>
      <c r="EN40" s="126"/>
      <c r="EO40" s="126"/>
      <c r="EP40" s="126"/>
      <c r="EQ40" s="126"/>
      <c r="ER40" s="126"/>
      <c r="ES40" s="126"/>
      <c r="ET40" s="126"/>
      <c r="EU40" s="126"/>
      <c r="EV40" s="126"/>
      <c r="EW40" s="126"/>
      <c r="EX40" s="126"/>
      <c r="EY40" s="126"/>
      <c r="EZ40" s="126"/>
      <c r="FA40" s="126"/>
      <c r="FB40" s="126"/>
      <c r="FC40" s="126"/>
      <c r="FD40" s="126"/>
      <c r="FE40" s="126"/>
      <c r="FF40" s="126"/>
      <c r="FG40" s="126"/>
      <c r="FH40" s="126"/>
      <c r="FI40" s="126"/>
      <c r="FJ40" s="126"/>
      <c r="FK40" s="126"/>
      <c r="FL40" s="126"/>
      <c r="FM40" s="126"/>
      <c r="FN40" s="126"/>
      <c r="FO40" s="126"/>
      <c r="FP40" s="126"/>
      <c r="FQ40" s="126"/>
      <c r="FR40" s="126"/>
      <c r="FS40" s="126"/>
      <c r="FT40" s="126"/>
      <c r="FU40" s="126"/>
      <c r="FV40" s="126"/>
      <c r="FW40" s="126"/>
      <c r="FX40" s="126"/>
      <c r="FY40" s="126"/>
      <c r="FZ40" s="126"/>
      <c r="GA40" s="126"/>
      <c r="GB40" s="126"/>
      <c r="GC40" s="126"/>
      <c r="GD40" s="126"/>
      <c r="GE40" s="126"/>
      <c r="GF40" s="126"/>
      <c r="GG40" s="126"/>
      <c r="GH40" s="126"/>
      <c r="GI40" s="126"/>
      <c r="GJ40" s="126"/>
      <c r="GK40" s="126"/>
      <c r="GL40" s="126"/>
      <c r="GM40" s="126"/>
      <c r="GN40" s="126"/>
      <c r="GO40" s="126"/>
      <c r="GP40" s="126"/>
      <c r="GQ40" s="126"/>
      <c r="GR40" s="126"/>
      <c r="GS40" s="126"/>
      <c r="GT40" s="126"/>
      <c r="GU40" s="126"/>
      <c r="GV40" s="126"/>
      <c r="GW40" s="126"/>
      <c r="GX40" s="126"/>
      <c r="GY40" s="126"/>
      <c r="GZ40" s="126"/>
      <c r="HA40" s="126"/>
      <c r="HB40" s="126"/>
      <c r="HC40" s="126"/>
      <c r="HD40" s="126"/>
      <c r="HE40" s="126"/>
      <c r="HF40" s="126"/>
      <c r="HG40" s="126"/>
      <c r="HH40" s="126"/>
      <c r="HI40" s="126"/>
      <c r="HJ40" s="126"/>
      <c r="HK40" s="126"/>
      <c r="HL40" s="126"/>
      <c r="HM40" s="126"/>
      <c r="HN40" s="126"/>
      <c r="HO40" s="126"/>
      <c r="HP40" s="126"/>
      <c r="HQ40" s="126"/>
      <c r="HR40" s="126"/>
      <c r="HS40" s="126"/>
      <c r="HT40" s="126"/>
      <c r="HU40" s="126"/>
      <c r="HV40" s="126"/>
      <c r="HW40" s="126"/>
      <c r="HX40" s="126"/>
      <c r="HY40" s="126"/>
      <c r="HZ40" s="126"/>
      <c r="IA40" s="126"/>
      <c r="IB40" s="126"/>
      <c r="IC40" s="126"/>
      <c r="ID40" s="126"/>
      <c r="IE40" s="126"/>
      <c r="IF40" s="126"/>
      <c r="IG40" s="126"/>
      <c r="IH40" s="126"/>
      <c r="II40" s="126"/>
      <c r="IJ40" s="126"/>
      <c r="IK40" s="126"/>
      <c r="IL40" s="126"/>
      <c r="IM40" s="126"/>
      <c r="IN40" s="126"/>
      <c r="IO40" s="126"/>
      <c r="IP40" s="126"/>
      <c r="IQ40" s="126"/>
      <c r="IR40" s="126"/>
      <c r="IS40" s="126"/>
      <c r="IT40" s="126"/>
      <c r="IU40" s="126"/>
      <c r="IV40" s="126"/>
    </row>
    <row r="41" spans="1:256">
      <c r="A41" s="127"/>
      <c r="B41" s="481" t="s">
        <v>1184</v>
      </c>
      <c r="C41" s="136">
        <v>14.48</v>
      </c>
      <c r="D41" s="505">
        <v>0</v>
      </c>
      <c r="E41" s="133">
        <f>+D41*C41</f>
        <v>0</v>
      </c>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c r="BC41" s="91"/>
      <c r="BD41" s="91"/>
      <c r="BE41" s="91"/>
      <c r="BF41" s="91"/>
      <c r="BG41" s="91"/>
      <c r="BH41" s="91"/>
      <c r="BI41" s="91"/>
      <c r="BJ41" s="91"/>
      <c r="BK41" s="91"/>
      <c r="BL41" s="91"/>
      <c r="BM41" s="91"/>
      <c r="BN41" s="91"/>
      <c r="BO41" s="91"/>
      <c r="BP41" s="91"/>
      <c r="BQ41" s="91"/>
      <c r="BR41" s="91"/>
      <c r="BS41" s="91"/>
      <c r="BT41" s="91"/>
      <c r="BU41" s="91"/>
      <c r="BV41" s="91"/>
      <c r="BW41" s="91"/>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91"/>
      <c r="DJ41" s="91"/>
      <c r="DK41" s="91"/>
      <c r="DL41" s="91"/>
      <c r="DM41" s="91"/>
      <c r="DN41" s="91"/>
      <c r="DO41" s="91"/>
      <c r="DP41" s="91"/>
      <c r="DQ41" s="91"/>
      <c r="DR41" s="91"/>
      <c r="DS41" s="91"/>
      <c r="DT41" s="91"/>
      <c r="DU41" s="91"/>
      <c r="DV41" s="91"/>
      <c r="DW41" s="91"/>
      <c r="DX41" s="91"/>
      <c r="DY41" s="91"/>
      <c r="DZ41" s="91"/>
      <c r="EA41" s="91"/>
      <c r="EB41" s="91"/>
      <c r="EC41" s="91"/>
      <c r="ED41" s="91"/>
      <c r="EE41" s="91"/>
      <c r="EF41" s="91"/>
      <c r="EG41" s="91"/>
      <c r="EH41" s="91"/>
      <c r="EI41" s="91"/>
      <c r="EJ41" s="91"/>
      <c r="EK41" s="91"/>
      <c r="EL41" s="91"/>
      <c r="EM41" s="91"/>
      <c r="EN41" s="91"/>
      <c r="EO41" s="91"/>
      <c r="EP41" s="91"/>
      <c r="EQ41" s="91"/>
      <c r="ER41" s="91"/>
      <c r="ES41" s="91"/>
      <c r="ET41" s="91"/>
      <c r="EU41" s="91"/>
      <c r="EV41" s="91"/>
      <c r="EW41" s="91"/>
      <c r="EX41" s="91"/>
      <c r="EY41" s="91"/>
      <c r="EZ41" s="91"/>
      <c r="FA41" s="91"/>
      <c r="FB41" s="91"/>
      <c r="FC41" s="91"/>
      <c r="FD41" s="91"/>
      <c r="FE41" s="91"/>
      <c r="FF41" s="91"/>
      <c r="FG41" s="91"/>
      <c r="FH41" s="91"/>
      <c r="FI41" s="91"/>
      <c r="FJ41" s="91"/>
      <c r="FK41" s="91"/>
      <c r="FL41" s="91"/>
      <c r="FM41" s="91"/>
      <c r="FN41" s="91"/>
      <c r="FO41" s="91"/>
      <c r="FP41" s="91"/>
      <c r="FQ41" s="91"/>
      <c r="FR41" s="91"/>
      <c r="FS41" s="91"/>
      <c r="FT41" s="91"/>
      <c r="FU41" s="91"/>
      <c r="FV41" s="91"/>
      <c r="FW41" s="91"/>
      <c r="FX41" s="91"/>
      <c r="FY41" s="91"/>
      <c r="FZ41" s="91"/>
      <c r="GA41" s="91"/>
      <c r="GB41" s="91"/>
      <c r="GC41" s="91"/>
      <c r="GD41" s="91"/>
      <c r="GE41" s="91"/>
      <c r="GF41" s="91"/>
      <c r="GG41" s="91"/>
      <c r="GH41" s="91"/>
      <c r="GI41" s="91"/>
      <c r="GJ41" s="91"/>
      <c r="GK41" s="91"/>
      <c r="GL41" s="91"/>
      <c r="GM41" s="91"/>
      <c r="GN41" s="91"/>
      <c r="GO41" s="91"/>
      <c r="GP41" s="91"/>
      <c r="GQ41" s="91"/>
      <c r="GR41" s="91"/>
      <c r="GS41" s="91"/>
      <c r="GT41" s="91"/>
      <c r="GU41" s="91"/>
      <c r="GV41" s="91"/>
      <c r="GW41" s="91"/>
      <c r="GX41" s="91"/>
      <c r="GY41" s="91"/>
      <c r="GZ41" s="91"/>
      <c r="HA41" s="91"/>
      <c r="HB41" s="91"/>
      <c r="HC41" s="91"/>
      <c r="HD41" s="91"/>
      <c r="HE41" s="91"/>
      <c r="HF41" s="91"/>
      <c r="HG41" s="91"/>
      <c r="HH41" s="91"/>
      <c r="HI41" s="91"/>
      <c r="HJ41" s="91"/>
      <c r="HK41" s="91"/>
      <c r="HL41" s="91"/>
      <c r="HM41" s="91"/>
      <c r="HN41" s="91"/>
      <c r="HO41" s="91"/>
      <c r="HP41" s="91"/>
      <c r="HQ41" s="91"/>
      <c r="HR41" s="91"/>
      <c r="HS41" s="91"/>
      <c r="HT41" s="91"/>
      <c r="HU41" s="91"/>
      <c r="HV41" s="91"/>
      <c r="HW41" s="91"/>
      <c r="HX41" s="91"/>
      <c r="HY41" s="91"/>
      <c r="HZ41" s="91"/>
      <c r="IA41" s="91"/>
      <c r="IB41" s="91"/>
      <c r="IC41" s="91"/>
      <c r="ID41" s="91"/>
      <c r="IE41" s="91"/>
      <c r="IF41" s="91"/>
      <c r="IG41" s="91"/>
      <c r="IH41" s="91"/>
      <c r="II41" s="91"/>
      <c r="IJ41" s="91"/>
      <c r="IK41" s="91"/>
      <c r="IL41" s="91"/>
      <c r="IM41" s="91"/>
      <c r="IN41" s="91"/>
      <c r="IO41" s="91"/>
      <c r="IP41" s="91"/>
      <c r="IQ41" s="91"/>
      <c r="IR41" s="91"/>
      <c r="IS41" s="91"/>
      <c r="IT41" s="91"/>
      <c r="IU41" s="91"/>
      <c r="IV41" s="91"/>
    </row>
    <row r="42" spans="1:256">
      <c r="A42" s="127"/>
      <c r="B42" s="138" t="s">
        <v>1606</v>
      </c>
      <c r="C42" s="136"/>
      <c r="D42" s="134"/>
      <c r="E42" s="133"/>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c r="BA42" s="91"/>
      <c r="BB42" s="91"/>
      <c r="BC42" s="91"/>
      <c r="BD42" s="91"/>
      <c r="BE42" s="91"/>
      <c r="BF42" s="91"/>
      <c r="BG42" s="91"/>
      <c r="BH42" s="91"/>
      <c r="BI42" s="91"/>
      <c r="BJ42" s="91"/>
      <c r="BK42" s="91"/>
      <c r="BL42" s="91"/>
      <c r="BM42" s="91"/>
      <c r="BN42" s="91"/>
      <c r="BO42" s="91"/>
      <c r="BP42" s="91"/>
      <c r="BQ42" s="91"/>
      <c r="BR42" s="91"/>
      <c r="BS42" s="91"/>
      <c r="BT42" s="91"/>
      <c r="BU42" s="91"/>
      <c r="BV42" s="91"/>
      <c r="BW42" s="91"/>
      <c r="BX42" s="91"/>
      <c r="BY42" s="91"/>
      <c r="BZ42" s="91"/>
      <c r="CA42" s="91"/>
      <c r="CB42" s="91"/>
      <c r="CC42" s="91"/>
      <c r="CD42" s="91"/>
      <c r="CE42" s="91"/>
      <c r="CF42" s="91"/>
      <c r="CG42" s="91"/>
      <c r="CH42" s="91"/>
      <c r="CI42" s="91"/>
      <c r="CJ42" s="91"/>
      <c r="CK42" s="91"/>
      <c r="CL42" s="91"/>
      <c r="CM42" s="91"/>
      <c r="CN42" s="91"/>
      <c r="CO42" s="91"/>
      <c r="CP42" s="91"/>
      <c r="CQ42" s="91"/>
      <c r="CR42" s="91"/>
      <c r="CS42" s="91"/>
      <c r="CT42" s="91"/>
      <c r="CU42" s="91"/>
      <c r="CV42" s="91"/>
      <c r="CW42" s="91"/>
      <c r="CX42" s="91"/>
      <c r="CY42" s="91"/>
      <c r="CZ42" s="91"/>
      <c r="DA42" s="91"/>
      <c r="DB42" s="91"/>
      <c r="DC42" s="91"/>
      <c r="DD42" s="91"/>
      <c r="DE42" s="91"/>
      <c r="DF42" s="91"/>
      <c r="DG42" s="91"/>
      <c r="DH42" s="91"/>
      <c r="DI42" s="91"/>
      <c r="DJ42" s="91"/>
      <c r="DK42" s="91"/>
      <c r="DL42" s="91"/>
      <c r="DM42" s="91"/>
      <c r="DN42" s="91"/>
      <c r="DO42" s="91"/>
      <c r="DP42" s="91"/>
      <c r="DQ42" s="91"/>
      <c r="DR42" s="91"/>
      <c r="DS42" s="91"/>
      <c r="DT42" s="91"/>
      <c r="DU42" s="91"/>
      <c r="DV42" s="91"/>
      <c r="DW42" s="91"/>
      <c r="DX42" s="91"/>
      <c r="DY42" s="91"/>
      <c r="DZ42" s="91"/>
      <c r="EA42" s="91"/>
      <c r="EB42" s="91"/>
      <c r="EC42" s="91"/>
      <c r="ED42" s="91"/>
      <c r="EE42" s="91"/>
      <c r="EF42" s="91"/>
      <c r="EG42" s="91"/>
      <c r="EH42" s="91"/>
      <c r="EI42" s="91"/>
      <c r="EJ42" s="91"/>
      <c r="EK42" s="91"/>
      <c r="EL42" s="91"/>
      <c r="EM42" s="91"/>
      <c r="EN42" s="91"/>
      <c r="EO42" s="91"/>
      <c r="EP42" s="91"/>
      <c r="EQ42" s="91"/>
      <c r="ER42" s="91"/>
      <c r="ES42" s="91"/>
      <c r="ET42" s="91"/>
      <c r="EU42" s="91"/>
      <c r="EV42" s="91"/>
      <c r="EW42" s="91"/>
      <c r="EX42" s="91"/>
      <c r="EY42" s="91"/>
      <c r="EZ42" s="91"/>
      <c r="FA42" s="91"/>
      <c r="FB42" s="91"/>
      <c r="FC42" s="91"/>
      <c r="FD42" s="91"/>
      <c r="FE42" s="91"/>
      <c r="FF42" s="91"/>
      <c r="FG42" s="91"/>
      <c r="FH42" s="91"/>
      <c r="FI42" s="91"/>
      <c r="FJ42" s="91"/>
      <c r="FK42" s="91"/>
      <c r="FL42" s="91"/>
      <c r="FM42" s="91"/>
      <c r="FN42" s="91"/>
      <c r="FO42" s="91"/>
      <c r="FP42" s="91"/>
      <c r="FQ42" s="91"/>
      <c r="FR42" s="91"/>
      <c r="FS42" s="91"/>
      <c r="FT42" s="91"/>
      <c r="FU42" s="91"/>
      <c r="FV42" s="91"/>
      <c r="FW42" s="91"/>
      <c r="FX42" s="91"/>
      <c r="FY42" s="91"/>
      <c r="FZ42" s="91"/>
      <c r="GA42" s="91"/>
      <c r="GB42" s="91"/>
      <c r="GC42" s="91"/>
      <c r="GD42" s="91"/>
      <c r="GE42" s="91"/>
      <c r="GF42" s="91"/>
      <c r="GG42" s="91"/>
      <c r="GH42" s="91"/>
      <c r="GI42" s="91"/>
      <c r="GJ42" s="91"/>
      <c r="GK42" s="91"/>
      <c r="GL42" s="91"/>
      <c r="GM42" s="91"/>
      <c r="GN42" s="91"/>
      <c r="GO42" s="91"/>
      <c r="GP42" s="91"/>
      <c r="GQ42" s="91"/>
      <c r="GR42" s="91"/>
      <c r="GS42" s="91"/>
      <c r="GT42" s="91"/>
      <c r="GU42" s="91"/>
      <c r="GV42" s="91"/>
      <c r="GW42" s="91"/>
      <c r="GX42" s="91"/>
      <c r="GY42" s="91"/>
      <c r="GZ42" s="91"/>
      <c r="HA42" s="91"/>
      <c r="HB42" s="91"/>
      <c r="HC42" s="91"/>
      <c r="HD42" s="91"/>
      <c r="HE42" s="91"/>
      <c r="HF42" s="91"/>
      <c r="HG42" s="91"/>
      <c r="HH42" s="91"/>
      <c r="HI42" s="91"/>
      <c r="HJ42" s="91"/>
      <c r="HK42" s="91"/>
      <c r="HL42" s="91"/>
      <c r="HM42" s="91"/>
      <c r="HN42" s="91"/>
      <c r="HO42" s="91"/>
      <c r="HP42" s="91"/>
      <c r="HQ42" s="91"/>
      <c r="HR42" s="91"/>
      <c r="HS42" s="91"/>
      <c r="HT42" s="91"/>
      <c r="HU42" s="91"/>
      <c r="HV42" s="91"/>
      <c r="HW42" s="91"/>
      <c r="HX42" s="91"/>
      <c r="HY42" s="91"/>
      <c r="HZ42" s="91"/>
      <c r="IA42" s="91"/>
      <c r="IB42" s="91"/>
      <c r="IC42" s="91"/>
      <c r="ID42" s="91"/>
      <c r="IE42" s="91"/>
      <c r="IF42" s="91"/>
      <c r="IG42" s="91"/>
      <c r="IH42" s="91"/>
      <c r="II42" s="91"/>
      <c r="IJ42" s="91"/>
      <c r="IK42" s="91"/>
      <c r="IL42" s="91"/>
      <c r="IM42" s="91"/>
      <c r="IN42" s="91"/>
      <c r="IO42" s="91"/>
      <c r="IP42" s="91"/>
      <c r="IQ42" s="91"/>
      <c r="IR42" s="91"/>
      <c r="IS42" s="91"/>
      <c r="IT42" s="91"/>
      <c r="IU42" s="91"/>
      <c r="IV42" s="91"/>
    </row>
    <row r="43" spans="1:256">
      <c r="A43" s="127"/>
      <c r="B43" s="163" t="s">
        <v>1185</v>
      </c>
      <c r="C43" s="136">
        <v>39.65</v>
      </c>
      <c r="D43" s="505">
        <v>0</v>
      </c>
      <c r="E43" s="133">
        <f>+D43*C43</f>
        <v>0</v>
      </c>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c r="BA43" s="91"/>
      <c r="BB43" s="91"/>
      <c r="BC43" s="91"/>
      <c r="BD43" s="91"/>
      <c r="BE43" s="91"/>
      <c r="BF43" s="91"/>
      <c r="BG43" s="91"/>
      <c r="BH43" s="91"/>
      <c r="BI43" s="91"/>
      <c r="BJ43" s="91"/>
      <c r="BK43" s="91"/>
      <c r="BL43" s="91"/>
      <c r="BM43" s="91"/>
      <c r="BN43" s="91"/>
      <c r="BO43" s="91"/>
      <c r="BP43" s="91"/>
      <c r="BQ43" s="91"/>
      <c r="BR43" s="91"/>
      <c r="BS43" s="91"/>
      <c r="BT43" s="91"/>
      <c r="BU43" s="91"/>
      <c r="BV43" s="91"/>
      <c r="BW43" s="91"/>
      <c r="BX43" s="91"/>
      <c r="BY43" s="91"/>
      <c r="BZ43" s="91"/>
      <c r="CA43" s="91"/>
      <c r="CB43" s="91"/>
      <c r="CC43" s="91"/>
      <c r="CD43" s="91"/>
      <c r="CE43" s="91"/>
      <c r="CF43" s="91"/>
      <c r="CG43" s="91"/>
      <c r="CH43" s="91"/>
      <c r="CI43" s="91"/>
      <c r="CJ43" s="91"/>
      <c r="CK43" s="91"/>
      <c r="CL43" s="91"/>
      <c r="CM43" s="91"/>
      <c r="CN43" s="91"/>
      <c r="CO43" s="91"/>
      <c r="CP43" s="91"/>
      <c r="CQ43" s="91"/>
      <c r="CR43" s="91"/>
      <c r="CS43" s="91"/>
      <c r="CT43" s="91"/>
      <c r="CU43" s="91"/>
      <c r="CV43" s="91"/>
      <c r="CW43" s="91"/>
      <c r="CX43" s="91"/>
      <c r="CY43" s="91"/>
      <c r="CZ43" s="91"/>
      <c r="DA43" s="91"/>
      <c r="DB43" s="91"/>
      <c r="DC43" s="91"/>
      <c r="DD43" s="91"/>
      <c r="DE43" s="91"/>
      <c r="DF43" s="91"/>
      <c r="DG43" s="91"/>
      <c r="DH43" s="91"/>
      <c r="DI43" s="91"/>
      <c r="DJ43" s="91"/>
      <c r="DK43" s="91"/>
      <c r="DL43" s="91"/>
      <c r="DM43" s="91"/>
      <c r="DN43" s="91"/>
      <c r="DO43" s="91"/>
      <c r="DP43" s="91"/>
      <c r="DQ43" s="91"/>
      <c r="DR43" s="91"/>
      <c r="DS43" s="91"/>
      <c r="DT43" s="91"/>
      <c r="DU43" s="91"/>
      <c r="DV43" s="91"/>
      <c r="DW43" s="91"/>
      <c r="DX43" s="91"/>
      <c r="DY43" s="91"/>
      <c r="DZ43" s="91"/>
      <c r="EA43" s="91"/>
      <c r="EB43" s="91"/>
      <c r="EC43" s="91"/>
      <c r="ED43" s="91"/>
      <c r="EE43" s="91"/>
      <c r="EF43" s="91"/>
      <c r="EG43" s="91"/>
      <c r="EH43" s="91"/>
      <c r="EI43" s="91"/>
      <c r="EJ43" s="91"/>
      <c r="EK43" s="91"/>
      <c r="EL43" s="91"/>
      <c r="EM43" s="91"/>
      <c r="EN43" s="91"/>
      <c r="EO43" s="91"/>
      <c r="EP43" s="91"/>
      <c r="EQ43" s="91"/>
      <c r="ER43" s="91"/>
      <c r="ES43" s="91"/>
      <c r="ET43" s="91"/>
      <c r="EU43" s="91"/>
      <c r="EV43" s="91"/>
      <c r="EW43" s="91"/>
      <c r="EX43" s="91"/>
      <c r="EY43" s="91"/>
      <c r="EZ43" s="91"/>
      <c r="FA43" s="91"/>
      <c r="FB43" s="91"/>
      <c r="FC43" s="91"/>
      <c r="FD43" s="91"/>
      <c r="FE43" s="91"/>
      <c r="FF43" s="91"/>
      <c r="FG43" s="91"/>
      <c r="FH43" s="91"/>
      <c r="FI43" s="91"/>
      <c r="FJ43" s="91"/>
      <c r="FK43" s="91"/>
      <c r="FL43" s="91"/>
      <c r="FM43" s="91"/>
      <c r="FN43" s="91"/>
      <c r="FO43" s="91"/>
      <c r="FP43" s="91"/>
      <c r="FQ43" s="91"/>
      <c r="FR43" s="91"/>
      <c r="FS43" s="91"/>
      <c r="FT43" s="91"/>
      <c r="FU43" s="91"/>
      <c r="FV43" s="91"/>
      <c r="FW43" s="91"/>
      <c r="FX43" s="91"/>
      <c r="FY43" s="91"/>
      <c r="FZ43" s="91"/>
      <c r="GA43" s="91"/>
      <c r="GB43" s="91"/>
      <c r="GC43" s="91"/>
      <c r="GD43" s="91"/>
      <c r="GE43" s="91"/>
      <c r="GF43" s="91"/>
      <c r="GG43" s="91"/>
      <c r="GH43" s="91"/>
      <c r="GI43" s="91"/>
      <c r="GJ43" s="91"/>
      <c r="GK43" s="91"/>
      <c r="GL43" s="91"/>
      <c r="GM43" s="91"/>
      <c r="GN43" s="91"/>
      <c r="GO43" s="91"/>
      <c r="GP43" s="91"/>
      <c r="GQ43" s="91"/>
      <c r="GR43" s="91"/>
      <c r="GS43" s="91"/>
      <c r="GT43" s="91"/>
      <c r="GU43" s="91"/>
      <c r="GV43" s="91"/>
      <c r="GW43" s="91"/>
      <c r="GX43" s="91"/>
      <c r="GY43" s="91"/>
      <c r="GZ43" s="91"/>
      <c r="HA43" s="91"/>
      <c r="HB43" s="91"/>
      <c r="HC43" s="91"/>
      <c r="HD43" s="91"/>
      <c r="HE43" s="91"/>
      <c r="HF43" s="91"/>
      <c r="HG43" s="91"/>
      <c r="HH43" s="91"/>
      <c r="HI43" s="91"/>
      <c r="HJ43" s="91"/>
      <c r="HK43" s="91"/>
      <c r="HL43" s="91"/>
      <c r="HM43" s="91"/>
      <c r="HN43" s="91"/>
      <c r="HO43" s="91"/>
      <c r="HP43" s="91"/>
      <c r="HQ43" s="91"/>
      <c r="HR43" s="91"/>
      <c r="HS43" s="91"/>
      <c r="HT43" s="91"/>
      <c r="HU43" s="91"/>
      <c r="HV43" s="91"/>
      <c r="HW43" s="91"/>
      <c r="HX43" s="91"/>
      <c r="HY43" s="91"/>
      <c r="HZ43" s="91"/>
      <c r="IA43" s="91"/>
      <c r="IB43" s="91"/>
      <c r="IC43" s="91"/>
      <c r="ID43" s="91"/>
      <c r="IE43" s="91"/>
      <c r="IF43" s="91"/>
      <c r="IG43" s="91"/>
      <c r="IH43" s="91"/>
      <c r="II43" s="91"/>
      <c r="IJ43" s="91"/>
      <c r="IK43" s="91"/>
      <c r="IL43" s="91"/>
      <c r="IM43" s="91"/>
      <c r="IN43" s="91"/>
      <c r="IO43" s="91"/>
      <c r="IP43" s="91"/>
      <c r="IQ43" s="91"/>
      <c r="IR43" s="91"/>
      <c r="IS43" s="91"/>
      <c r="IT43" s="91"/>
      <c r="IU43" s="91"/>
      <c r="IV43" s="91"/>
    </row>
    <row r="44" spans="1:256">
      <c r="A44" s="127"/>
      <c r="B44" s="138" t="s">
        <v>1606</v>
      </c>
      <c r="C44" s="136"/>
      <c r="D44" s="134"/>
      <c r="E44" s="133"/>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c r="BA44" s="91"/>
      <c r="BB44" s="91"/>
      <c r="BC44" s="91"/>
      <c r="BD44" s="91"/>
      <c r="BE44" s="91"/>
      <c r="BF44" s="91"/>
      <c r="BG44" s="91"/>
      <c r="BH44" s="91"/>
      <c r="BI44" s="91"/>
      <c r="BJ44" s="91"/>
      <c r="BK44" s="91"/>
      <c r="BL44" s="91"/>
      <c r="BM44" s="91"/>
      <c r="BN44" s="91"/>
      <c r="BO44" s="91"/>
      <c r="BP44" s="91"/>
      <c r="BQ44" s="91"/>
      <c r="BR44" s="91"/>
      <c r="BS44" s="91"/>
      <c r="BT44" s="91"/>
      <c r="BU44" s="91"/>
      <c r="BV44" s="91"/>
      <c r="BW44" s="91"/>
      <c r="BX44" s="91"/>
      <c r="BY44" s="91"/>
      <c r="BZ44" s="91"/>
      <c r="CA44" s="91"/>
      <c r="CB44" s="91"/>
      <c r="CC44" s="91"/>
      <c r="CD44" s="91"/>
      <c r="CE44" s="91"/>
      <c r="CF44" s="91"/>
      <c r="CG44" s="91"/>
      <c r="CH44" s="91"/>
      <c r="CI44" s="91"/>
      <c r="CJ44" s="91"/>
      <c r="CK44" s="91"/>
      <c r="CL44" s="91"/>
      <c r="CM44" s="91"/>
      <c r="CN44" s="91"/>
      <c r="CO44" s="91"/>
      <c r="CP44" s="91"/>
      <c r="CQ44" s="91"/>
      <c r="CR44" s="91"/>
      <c r="CS44" s="91"/>
      <c r="CT44" s="91"/>
      <c r="CU44" s="91"/>
      <c r="CV44" s="91"/>
      <c r="CW44" s="91"/>
      <c r="CX44" s="91"/>
      <c r="CY44" s="91"/>
      <c r="CZ44" s="91"/>
      <c r="DA44" s="91"/>
      <c r="DB44" s="91"/>
      <c r="DC44" s="91"/>
      <c r="DD44" s="91"/>
      <c r="DE44" s="91"/>
      <c r="DF44" s="91"/>
      <c r="DG44" s="91"/>
      <c r="DH44" s="91"/>
      <c r="DI44" s="91"/>
      <c r="DJ44" s="91"/>
      <c r="DK44" s="91"/>
      <c r="DL44" s="91"/>
      <c r="DM44" s="91"/>
      <c r="DN44" s="91"/>
      <c r="DO44" s="91"/>
      <c r="DP44" s="91"/>
      <c r="DQ44" s="91"/>
      <c r="DR44" s="91"/>
      <c r="DS44" s="91"/>
      <c r="DT44" s="91"/>
      <c r="DU44" s="91"/>
      <c r="DV44" s="91"/>
      <c r="DW44" s="91"/>
      <c r="DX44" s="91"/>
      <c r="DY44" s="91"/>
      <c r="DZ44" s="91"/>
      <c r="EA44" s="91"/>
      <c r="EB44" s="91"/>
      <c r="EC44" s="91"/>
      <c r="ED44" s="91"/>
      <c r="EE44" s="91"/>
      <c r="EF44" s="91"/>
      <c r="EG44" s="91"/>
      <c r="EH44" s="91"/>
      <c r="EI44" s="91"/>
      <c r="EJ44" s="91"/>
      <c r="EK44" s="91"/>
      <c r="EL44" s="91"/>
      <c r="EM44" s="91"/>
      <c r="EN44" s="91"/>
      <c r="EO44" s="91"/>
      <c r="EP44" s="91"/>
      <c r="EQ44" s="91"/>
      <c r="ER44" s="91"/>
      <c r="ES44" s="91"/>
      <c r="ET44" s="91"/>
      <c r="EU44" s="91"/>
      <c r="EV44" s="91"/>
      <c r="EW44" s="91"/>
      <c r="EX44" s="91"/>
      <c r="EY44" s="91"/>
      <c r="EZ44" s="91"/>
      <c r="FA44" s="91"/>
      <c r="FB44" s="91"/>
      <c r="FC44" s="91"/>
      <c r="FD44" s="91"/>
      <c r="FE44" s="91"/>
      <c r="FF44" s="91"/>
      <c r="FG44" s="91"/>
      <c r="FH44" s="91"/>
      <c r="FI44" s="91"/>
      <c r="FJ44" s="91"/>
      <c r="FK44" s="91"/>
      <c r="FL44" s="91"/>
      <c r="FM44" s="91"/>
      <c r="FN44" s="91"/>
      <c r="FO44" s="91"/>
      <c r="FP44" s="91"/>
      <c r="FQ44" s="91"/>
      <c r="FR44" s="91"/>
      <c r="FS44" s="91"/>
      <c r="FT44" s="91"/>
      <c r="FU44" s="91"/>
      <c r="FV44" s="91"/>
      <c r="FW44" s="91"/>
      <c r="FX44" s="91"/>
      <c r="FY44" s="91"/>
      <c r="FZ44" s="91"/>
      <c r="GA44" s="91"/>
      <c r="GB44" s="91"/>
      <c r="GC44" s="91"/>
      <c r="GD44" s="91"/>
      <c r="GE44" s="91"/>
      <c r="GF44" s="91"/>
      <c r="GG44" s="91"/>
      <c r="GH44" s="91"/>
      <c r="GI44" s="91"/>
      <c r="GJ44" s="91"/>
      <c r="GK44" s="91"/>
      <c r="GL44" s="91"/>
      <c r="GM44" s="91"/>
      <c r="GN44" s="91"/>
      <c r="GO44" s="91"/>
      <c r="GP44" s="91"/>
      <c r="GQ44" s="91"/>
      <c r="GR44" s="91"/>
      <c r="GS44" s="91"/>
      <c r="GT44" s="91"/>
      <c r="GU44" s="91"/>
      <c r="GV44" s="91"/>
      <c r="GW44" s="91"/>
      <c r="GX44" s="91"/>
      <c r="GY44" s="91"/>
      <c r="GZ44" s="91"/>
      <c r="HA44" s="91"/>
      <c r="HB44" s="91"/>
      <c r="HC44" s="91"/>
      <c r="HD44" s="91"/>
      <c r="HE44" s="91"/>
      <c r="HF44" s="91"/>
      <c r="HG44" s="91"/>
      <c r="HH44" s="91"/>
      <c r="HI44" s="91"/>
      <c r="HJ44" s="91"/>
      <c r="HK44" s="91"/>
      <c r="HL44" s="91"/>
      <c r="HM44" s="91"/>
      <c r="HN44" s="91"/>
      <c r="HO44" s="91"/>
      <c r="HP44" s="91"/>
      <c r="HQ44" s="91"/>
      <c r="HR44" s="91"/>
      <c r="HS44" s="91"/>
      <c r="HT44" s="91"/>
      <c r="HU44" s="91"/>
      <c r="HV44" s="91"/>
      <c r="HW44" s="91"/>
      <c r="HX44" s="91"/>
      <c r="HY44" s="91"/>
      <c r="HZ44" s="91"/>
      <c r="IA44" s="91"/>
      <c r="IB44" s="91"/>
      <c r="IC44" s="91"/>
      <c r="ID44" s="91"/>
      <c r="IE44" s="91"/>
      <c r="IF44" s="91"/>
      <c r="IG44" s="91"/>
      <c r="IH44" s="91"/>
      <c r="II44" s="91"/>
      <c r="IJ44" s="91"/>
      <c r="IK44" s="91"/>
      <c r="IL44" s="91"/>
      <c r="IM44" s="91"/>
      <c r="IN44" s="91"/>
      <c r="IO44" s="91"/>
      <c r="IP44" s="91"/>
      <c r="IQ44" s="91"/>
      <c r="IR44" s="91"/>
      <c r="IS44" s="91"/>
      <c r="IT44" s="91"/>
      <c r="IU44" s="91"/>
      <c r="IV44" s="91"/>
    </row>
    <row r="45" spans="1:256">
      <c r="A45" s="127"/>
      <c r="B45" s="163" t="s">
        <v>1186</v>
      </c>
      <c r="C45" s="136">
        <v>5.27</v>
      </c>
      <c r="D45" s="505">
        <v>0</v>
      </c>
      <c r="E45" s="133">
        <f>+D45*C45</f>
        <v>0</v>
      </c>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c r="BA45" s="91"/>
      <c r="BB45" s="91"/>
      <c r="BC45" s="91"/>
      <c r="BD45" s="91"/>
      <c r="BE45" s="91"/>
      <c r="BF45" s="91"/>
      <c r="BG45" s="91"/>
      <c r="BH45" s="91"/>
      <c r="BI45" s="91"/>
      <c r="BJ45" s="91"/>
      <c r="BK45" s="91"/>
      <c r="BL45" s="91"/>
      <c r="BM45" s="91"/>
      <c r="BN45" s="91"/>
      <c r="BO45" s="91"/>
      <c r="BP45" s="91"/>
      <c r="BQ45" s="91"/>
      <c r="BR45" s="91"/>
      <c r="BS45" s="91"/>
      <c r="BT45" s="91"/>
      <c r="BU45" s="91"/>
      <c r="BV45" s="91"/>
      <c r="BW45" s="91"/>
      <c r="BX45" s="91"/>
      <c r="BY45" s="91"/>
      <c r="BZ45" s="91"/>
      <c r="CA45" s="91"/>
      <c r="CB45" s="91"/>
      <c r="CC45" s="91"/>
      <c r="CD45" s="91"/>
      <c r="CE45" s="91"/>
      <c r="CF45" s="91"/>
      <c r="CG45" s="91"/>
      <c r="CH45" s="91"/>
      <c r="CI45" s="91"/>
      <c r="CJ45" s="91"/>
      <c r="CK45" s="91"/>
      <c r="CL45" s="91"/>
      <c r="CM45" s="91"/>
      <c r="CN45" s="91"/>
      <c r="CO45" s="91"/>
      <c r="CP45" s="91"/>
      <c r="CQ45" s="91"/>
      <c r="CR45" s="91"/>
      <c r="CS45" s="91"/>
      <c r="CT45" s="91"/>
      <c r="CU45" s="91"/>
      <c r="CV45" s="91"/>
      <c r="CW45" s="91"/>
      <c r="CX45" s="91"/>
      <c r="CY45" s="91"/>
      <c r="CZ45" s="91"/>
      <c r="DA45" s="91"/>
      <c r="DB45" s="91"/>
      <c r="DC45" s="91"/>
      <c r="DD45" s="91"/>
      <c r="DE45" s="91"/>
      <c r="DF45" s="91"/>
      <c r="DG45" s="91"/>
      <c r="DH45" s="91"/>
      <c r="DI45" s="91"/>
      <c r="DJ45" s="91"/>
      <c r="DK45" s="91"/>
      <c r="DL45" s="91"/>
      <c r="DM45" s="91"/>
      <c r="DN45" s="91"/>
      <c r="DO45" s="91"/>
      <c r="DP45" s="91"/>
      <c r="DQ45" s="91"/>
      <c r="DR45" s="91"/>
      <c r="DS45" s="91"/>
      <c r="DT45" s="91"/>
      <c r="DU45" s="91"/>
      <c r="DV45" s="91"/>
      <c r="DW45" s="91"/>
      <c r="DX45" s="91"/>
      <c r="DY45" s="91"/>
      <c r="DZ45" s="91"/>
      <c r="EA45" s="91"/>
      <c r="EB45" s="91"/>
      <c r="EC45" s="91"/>
      <c r="ED45" s="91"/>
      <c r="EE45" s="91"/>
      <c r="EF45" s="91"/>
      <c r="EG45" s="91"/>
      <c r="EH45" s="91"/>
      <c r="EI45" s="91"/>
      <c r="EJ45" s="91"/>
      <c r="EK45" s="91"/>
      <c r="EL45" s="91"/>
      <c r="EM45" s="91"/>
      <c r="EN45" s="91"/>
      <c r="EO45" s="91"/>
      <c r="EP45" s="91"/>
      <c r="EQ45" s="91"/>
      <c r="ER45" s="91"/>
      <c r="ES45" s="91"/>
      <c r="ET45" s="91"/>
      <c r="EU45" s="91"/>
      <c r="EV45" s="91"/>
      <c r="EW45" s="91"/>
      <c r="EX45" s="91"/>
      <c r="EY45" s="91"/>
      <c r="EZ45" s="91"/>
      <c r="FA45" s="91"/>
      <c r="FB45" s="91"/>
      <c r="FC45" s="91"/>
      <c r="FD45" s="91"/>
      <c r="FE45" s="91"/>
      <c r="FF45" s="91"/>
      <c r="FG45" s="91"/>
      <c r="FH45" s="91"/>
      <c r="FI45" s="91"/>
      <c r="FJ45" s="91"/>
      <c r="FK45" s="91"/>
      <c r="FL45" s="91"/>
      <c r="FM45" s="91"/>
      <c r="FN45" s="91"/>
      <c r="FO45" s="91"/>
      <c r="FP45" s="91"/>
      <c r="FQ45" s="91"/>
      <c r="FR45" s="91"/>
      <c r="FS45" s="91"/>
      <c r="FT45" s="91"/>
      <c r="FU45" s="91"/>
      <c r="FV45" s="91"/>
      <c r="FW45" s="91"/>
      <c r="FX45" s="91"/>
      <c r="FY45" s="91"/>
      <c r="FZ45" s="91"/>
      <c r="GA45" s="91"/>
      <c r="GB45" s="91"/>
      <c r="GC45" s="91"/>
      <c r="GD45" s="91"/>
      <c r="GE45" s="91"/>
      <c r="GF45" s="91"/>
      <c r="GG45" s="91"/>
      <c r="GH45" s="91"/>
      <c r="GI45" s="91"/>
      <c r="GJ45" s="91"/>
      <c r="GK45" s="91"/>
      <c r="GL45" s="91"/>
      <c r="GM45" s="91"/>
      <c r="GN45" s="91"/>
      <c r="GO45" s="91"/>
      <c r="GP45" s="91"/>
      <c r="GQ45" s="91"/>
      <c r="GR45" s="91"/>
      <c r="GS45" s="91"/>
      <c r="GT45" s="91"/>
      <c r="GU45" s="91"/>
      <c r="GV45" s="91"/>
      <c r="GW45" s="91"/>
      <c r="GX45" s="91"/>
      <c r="GY45" s="91"/>
      <c r="GZ45" s="91"/>
      <c r="HA45" s="91"/>
      <c r="HB45" s="91"/>
      <c r="HC45" s="91"/>
      <c r="HD45" s="91"/>
      <c r="HE45" s="91"/>
      <c r="HF45" s="91"/>
      <c r="HG45" s="91"/>
      <c r="HH45" s="91"/>
      <c r="HI45" s="91"/>
      <c r="HJ45" s="91"/>
      <c r="HK45" s="91"/>
      <c r="HL45" s="91"/>
      <c r="HM45" s="91"/>
      <c r="HN45" s="91"/>
      <c r="HO45" s="91"/>
      <c r="HP45" s="91"/>
      <c r="HQ45" s="91"/>
      <c r="HR45" s="91"/>
      <c r="HS45" s="91"/>
      <c r="HT45" s="91"/>
      <c r="HU45" s="91"/>
      <c r="HV45" s="91"/>
      <c r="HW45" s="91"/>
      <c r="HX45" s="91"/>
      <c r="HY45" s="91"/>
      <c r="HZ45" s="91"/>
      <c r="IA45" s="91"/>
      <c r="IB45" s="91"/>
      <c r="IC45" s="91"/>
      <c r="ID45" s="91"/>
      <c r="IE45" s="91"/>
      <c r="IF45" s="91"/>
      <c r="IG45" s="91"/>
      <c r="IH45" s="91"/>
      <c r="II45" s="91"/>
      <c r="IJ45" s="91"/>
      <c r="IK45" s="91"/>
      <c r="IL45" s="91"/>
      <c r="IM45" s="91"/>
      <c r="IN45" s="91"/>
      <c r="IO45" s="91"/>
      <c r="IP45" s="91"/>
      <c r="IQ45" s="91"/>
      <c r="IR45" s="91"/>
      <c r="IS45" s="91"/>
      <c r="IT45" s="91"/>
      <c r="IU45" s="91"/>
      <c r="IV45" s="91"/>
    </row>
    <row r="46" spans="1:256">
      <c r="A46" s="127"/>
      <c r="B46" s="138" t="s">
        <v>1606</v>
      </c>
      <c r="C46" s="136"/>
      <c r="D46" s="134"/>
      <c r="E46" s="133"/>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c r="BC46" s="91"/>
      <c r="BD46" s="91"/>
      <c r="BE46" s="91"/>
      <c r="BF46" s="91"/>
      <c r="BG46" s="91"/>
      <c r="BH46" s="91"/>
      <c r="BI46" s="91"/>
      <c r="BJ46" s="91"/>
      <c r="BK46" s="91"/>
      <c r="BL46" s="91"/>
      <c r="BM46" s="91"/>
      <c r="BN46" s="91"/>
      <c r="BO46" s="91"/>
      <c r="BP46" s="91"/>
      <c r="BQ46" s="91"/>
      <c r="BR46" s="91"/>
      <c r="BS46" s="91"/>
      <c r="BT46" s="91"/>
      <c r="BU46" s="91"/>
      <c r="BV46" s="91"/>
      <c r="BW46" s="91"/>
      <c r="BX46" s="91"/>
      <c r="BY46" s="91"/>
      <c r="BZ46" s="91"/>
      <c r="CA46" s="91"/>
      <c r="CB46" s="91"/>
      <c r="CC46" s="91"/>
      <c r="CD46" s="91"/>
      <c r="CE46" s="91"/>
      <c r="CF46" s="91"/>
      <c r="CG46" s="91"/>
      <c r="CH46" s="91"/>
      <c r="CI46" s="91"/>
      <c r="CJ46" s="91"/>
      <c r="CK46" s="91"/>
      <c r="CL46" s="91"/>
      <c r="CM46" s="91"/>
      <c r="CN46" s="91"/>
      <c r="CO46" s="91"/>
      <c r="CP46" s="91"/>
      <c r="CQ46" s="91"/>
      <c r="CR46" s="91"/>
      <c r="CS46" s="91"/>
      <c r="CT46" s="91"/>
      <c r="CU46" s="91"/>
      <c r="CV46" s="91"/>
      <c r="CW46" s="91"/>
      <c r="CX46" s="91"/>
      <c r="CY46" s="91"/>
      <c r="CZ46" s="91"/>
      <c r="DA46" s="91"/>
      <c r="DB46" s="91"/>
      <c r="DC46" s="91"/>
      <c r="DD46" s="91"/>
      <c r="DE46" s="91"/>
      <c r="DF46" s="91"/>
      <c r="DG46" s="91"/>
      <c r="DH46" s="91"/>
      <c r="DI46" s="91"/>
      <c r="DJ46" s="91"/>
      <c r="DK46" s="91"/>
      <c r="DL46" s="91"/>
      <c r="DM46" s="91"/>
      <c r="DN46" s="91"/>
      <c r="DO46" s="91"/>
      <c r="DP46" s="91"/>
      <c r="DQ46" s="91"/>
      <c r="DR46" s="91"/>
      <c r="DS46" s="91"/>
      <c r="DT46" s="91"/>
      <c r="DU46" s="91"/>
      <c r="DV46" s="91"/>
      <c r="DW46" s="91"/>
      <c r="DX46" s="91"/>
      <c r="DY46" s="91"/>
      <c r="DZ46" s="91"/>
      <c r="EA46" s="91"/>
      <c r="EB46" s="91"/>
      <c r="EC46" s="91"/>
      <c r="ED46" s="91"/>
      <c r="EE46" s="91"/>
      <c r="EF46" s="91"/>
      <c r="EG46" s="91"/>
      <c r="EH46" s="91"/>
      <c r="EI46" s="91"/>
      <c r="EJ46" s="91"/>
      <c r="EK46" s="91"/>
      <c r="EL46" s="91"/>
      <c r="EM46" s="91"/>
      <c r="EN46" s="91"/>
      <c r="EO46" s="91"/>
      <c r="EP46" s="91"/>
      <c r="EQ46" s="91"/>
      <c r="ER46" s="91"/>
      <c r="ES46" s="91"/>
      <c r="ET46" s="91"/>
      <c r="EU46" s="91"/>
      <c r="EV46" s="91"/>
      <c r="EW46" s="91"/>
      <c r="EX46" s="91"/>
      <c r="EY46" s="91"/>
      <c r="EZ46" s="91"/>
      <c r="FA46" s="91"/>
      <c r="FB46" s="91"/>
      <c r="FC46" s="91"/>
      <c r="FD46" s="91"/>
      <c r="FE46" s="91"/>
      <c r="FF46" s="91"/>
      <c r="FG46" s="91"/>
      <c r="FH46" s="91"/>
      <c r="FI46" s="91"/>
      <c r="FJ46" s="91"/>
      <c r="FK46" s="91"/>
      <c r="FL46" s="91"/>
      <c r="FM46" s="91"/>
      <c r="FN46" s="91"/>
      <c r="FO46" s="91"/>
      <c r="FP46" s="91"/>
      <c r="FQ46" s="91"/>
      <c r="FR46" s="91"/>
      <c r="FS46" s="91"/>
      <c r="FT46" s="91"/>
      <c r="FU46" s="91"/>
      <c r="FV46" s="91"/>
      <c r="FW46" s="91"/>
      <c r="FX46" s="91"/>
      <c r="FY46" s="91"/>
      <c r="FZ46" s="91"/>
      <c r="GA46" s="91"/>
      <c r="GB46" s="91"/>
      <c r="GC46" s="91"/>
      <c r="GD46" s="91"/>
      <c r="GE46" s="91"/>
      <c r="GF46" s="91"/>
      <c r="GG46" s="91"/>
      <c r="GH46" s="91"/>
      <c r="GI46" s="91"/>
      <c r="GJ46" s="91"/>
      <c r="GK46" s="91"/>
      <c r="GL46" s="91"/>
      <c r="GM46" s="91"/>
      <c r="GN46" s="91"/>
      <c r="GO46" s="91"/>
      <c r="GP46" s="91"/>
      <c r="GQ46" s="91"/>
      <c r="GR46" s="91"/>
      <c r="GS46" s="91"/>
      <c r="GT46" s="91"/>
      <c r="GU46" s="91"/>
      <c r="GV46" s="91"/>
      <c r="GW46" s="91"/>
      <c r="GX46" s="91"/>
      <c r="GY46" s="91"/>
      <c r="GZ46" s="91"/>
      <c r="HA46" s="91"/>
      <c r="HB46" s="91"/>
      <c r="HC46" s="91"/>
      <c r="HD46" s="91"/>
      <c r="HE46" s="91"/>
      <c r="HF46" s="91"/>
      <c r="HG46" s="91"/>
      <c r="HH46" s="91"/>
      <c r="HI46" s="91"/>
      <c r="HJ46" s="91"/>
      <c r="HK46" s="91"/>
      <c r="HL46" s="91"/>
      <c r="HM46" s="91"/>
      <c r="HN46" s="91"/>
      <c r="HO46" s="91"/>
      <c r="HP46" s="91"/>
      <c r="HQ46" s="91"/>
      <c r="HR46" s="91"/>
      <c r="HS46" s="91"/>
      <c r="HT46" s="91"/>
      <c r="HU46" s="91"/>
      <c r="HV46" s="91"/>
      <c r="HW46" s="91"/>
      <c r="HX46" s="91"/>
      <c r="HY46" s="91"/>
      <c r="HZ46" s="91"/>
      <c r="IA46" s="91"/>
      <c r="IB46" s="91"/>
      <c r="IC46" s="91"/>
      <c r="ID46" s="91"/>
      <c r="IE46" s="91"/>
      <c r="IF46" s="91"/>
      <c r="IG46" s="91"/>
      <c r="IH46" s="91"/>
      <c r="II46" s="91"/>
      <c r="IJ46" s="91"/>
      <c r="IK46" s="91"/>
      <c r="IL46" s="91"/>
      <c r="IM46" s="91"/>
      <c r="IN46" s="91"/>
      <c r="IO46" s="91"/>
      <c r="IP46" s="91"/>
      <c r="IQ46" s="91"/>
      <c r="IR46" s="91"/>
      <c r="IS46" s="91"/>
      <c r="IT46" s="91"/>
      <c r="IU46" s="91"/>
      <c r="IV46" s="91"/>
    </row>
    <row r="47" spans="1:256">
      <c r="A47" s="127"/>
      <c r="B47" s="163" t="s">
        <v>1187</v>
      </c>
      <c r="C47" s="136">
        <v>13.37</v>
      </c>
      <c r="D47" s="505">
        <v>0</v>
      </c>
      <c r="E47" s="133">
        <f>+D47*C47</f>
        <v>0</v>
      </c>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c r="BC47" s="91"/>
      <c r="BD47" s="91"/>
      <c r="BE47" s="91"/>
      <c r="BF47" s="91"/>
      <c r="BG47" s="91"/>
      <c r="BH47" s="91"/>
      <c r="BI47" s="91"/>
      <c r="BJ47" s="91"/>
      <c r="BK47" s="91"/>
      <c r="BL47" s="91"/>
      <c r="BM47" s="91"/>
      <c r="BN47" s="91"/>
      <c r="BO47" s="91"/>
      <c r="BP47" s="91"/>
      <c r="BQ47" s="91"/>
      <c r="BR47" s="91"/>
      <c r="BS47" s="91"/>
      <c r="BT47" s="91"/>
      <c r="BU47" s="91"/>
      <c r="BV47" s="91"/>
      <c r="BW47" s="91"/>
      <c r="BX47" s="91"/>
      <c r="BY47" s="91"/>
      <c r="BZ47" s="91"/>
      <c r="CA47" s="91"/>
      <c r="CB47" s="91"/>
      <c r="CC47" s="91"/>
      <c r="CD47" s="91"/>
      <c r="CE47" s="91"/>
      <c r="CF47" s="91"/>
      <c r="CG47" s="91"/>
      <c r="CH47" s="91"/>
      <c r="CI47" s="91"/>
      <c r="CJ47" s="91"/>
      <c r="CK47" s="91"/>
      <c r="CL47" s="91"/>
      <c r="CM47" s="91"/>
      <c r="CN47" s="91"/>
      <c r="CO47" s="91"/>
      <c r="CP47" s="91"/>
      <c r="CQ47" s="91"/>
      <c r="CR47" s="91"/>
      <c r="CS47" s="91"/>
      <c r="CT47" s="91"/>
      <c r="CU47" s="91"/>
      <c r="CV47" s="91"/>
      <c r="CW47" s="91"/>
      <c r="CX47" s="91"/>
      <c r="CY47" s="91"/>
      <c r="CZ47" s="91"/>
      <c r="DA47" s="91"/>
      <c r="DB47" s="91"/>
      <c r="DC47" s="91"/>
      <c r="DD47" s="91"/>
      <c r="DE47" s="91"/>
      <c r="DF47" s="91"/>
      <c r="DG47" s="91"/>
      <c r="DH47" s="91"/>
      <c r="DI47" s="91"/>
      <c r="DJ47" s="91"/>
      <c r="DK47" s="91"/>
      <c r="DL47" s="91"/>
      <c r="DM47" s="91"/>
      <c r="DN47" s="91"/>
      <c r="DO47" s="91"/>
      <c r="DP47" s="91"/>
      <c r="DQ47" s="91"/>
      <c r="DR47" s="91"/>
      <c r="DS47" s="91"/>
      <c r="DT47" s="91"/>
      <c r="DU47" s="91"/>
      <c r="DV47" s="91"/>
      <c r="DW47" s="91"/>
      <c r="DX47" s="91"/>
      <c r="DY47" s="91"/>
      <c r="DZ47" s="91"/>
      <c r="EA47" s="91"/>
      <c r="EB47" s="91"/>
      <c r="EC47" s="91"/>
      <c r="ED47" s="91"/>
      <c r="EE47" s="91"/>
      <c r="EF47" s="91"/>
      <c r="EG47" s="91"/>
      <c r="EH47" s="91"/>
      <c r="EI47" s="91"/>
      <c r="EJ47" s="91"/>
      <c r="EK47" s="91"/>
      <c r="EL47" s="91"/>
      <c r="EM47" s="91"/>
      <c r="EN47" s="91"/>
      <c r="EO47" s="91"/>
      <c r="EP47" s="91"/>
      <c r="EQ47" s="91"/>
      <c r="ER47" s="91"/>
      <c r="ES47" s="91"/>
      <c r="ET47" s="91"/>
      <c r="EU47" s="91"/>
      <c r="EV47" s="91"/>
      <c r="EW47" s="91"/>
      <c r="EX47" s="91"/>
      <c r="EY47" s="91"/>
      <c r="EZ47" s="91"/>
      <c r="FA47" s="91"/>
      <c r="FB47" s="91"/>
      <c r="FC47" s="91"/>
      <c r="FD47" s="91"/>
      <c r="FE47" s="91"/>
      <c r="FF47" s="91"/>
      <c r="FG47" s="91"/>
      <c r="FH47" s="91"/>
      <c r="FI47" s="91"/>
      <c r="FJ47" s="91"/>
      <c r="FK47" s="91"/>
      <c r="FL47" s="91"/>
      <c r="FM47" s="91"/>
      <c r="FN47" s="91"/>
      <c r="FO47" s="91"/>
      <c r="FP47" s="91"/>
      <c r="FQ47" s="91"/>
      <c r="FR47" s="91"/>
      <c r="FS47" s="91"/>
      <c r="FT47" s="91"/>
      <c r="FU47" s="91"/>
      <c r="FV47" s="91"/>
      <c r="FW47" s="91"/>
      <c r="FX47" s="91"/>
      <c r="FY47" s="91"/>
      <c r="FZ47" s="91"/>
      <c r="GA47" s="91"/>
      <c r="GB47" s="91"/>
      <c r="GC47" s="91"/>
      <c r="GD47" s="91"/>
      <c r="GE47" s="91"/>
      <c r="GF47" s="91"/>
      <c r="GG47" s="91"/>
      <c r="GH47" s="91"/>
      <c r="GI47" s="91"/>
      <c r="GJ47" s="91"/>
      <c r="GK47" s="91"/>
      <c r="GL47" s="91"/>
      <c r="GM47" s="91"/>
      <c r="GN47" s="91"/>
      <c r="GO47" s="91"/>
      <c r="GP47" s="91"/>
      <c r="GQ47" s="91"/>
      <c r="GR47" s="91"/>
      <c r="GS47" s="91"/>
      <c r="GT47" s="91"/>
      <c r="GU47" s="91"/>
      <c r="GV47" s="91"/>
      <c r="GW47" s="91"/>
      <c r="GX47" s="91"/>
      <c r="GY47" s="91"/>
      <c r="GZ47" s="91"/>
      <c r="HA47" s="91"/>
      <c r="HB47" s="91"/>
      <c r="HC47" s="91"/>
      <c r="HD47" s="91"/>
      <c r="HE47" s="91"/>
      <c r="HF47" s="91"/>
      <c r="HG47" s="91"/>
      <c r="HH47" s="91"/>
      <c r="HI47" s="91"/>
      <c r="HJ47" s="91"/>
      <c r="HK47" s="91"/>
      <c r="HL47" s="91"/>
      <c r="HM47" s="91"/>
      <c r="HN47" s="91"/>
      <c r="HO47" s="91"/>
      <c r="HP47" s="91"/>
      <c r="HQ47" s="91"/>
      <c r="HR47" s="91"/>
      <c r="HS47" s="91"/>
      <c r="HT47" s="91"/>
      <c r="HU47" s="91"/>
      <c r="HV47" s="91"/>
      <c r="HW47" s="91"/>
      <c r="HX47" s="91"/>
      <c r="HY47" s="91"/>
      <c r="HZ47" s="91"/>
      <c r="IA47" s="91"/>
      <c r="IB47" s="91"/>
      <c r="IC47" s="91"/>
      <c r="ID47" s="91"/>
      <c r="IE47" s="91"/>
      <c r="IF47" s="91"/>
      <c r="IG47" s="91"/>
      <c r="IH47" s="91"/>
      <c r="II47" s="91"/>
      <c r="IJ47" s="91"/>
      <c r="IK47" s="91"/>
      <c r="IL47" s="91"/>
      <c r="IM47" s="91"/>
      <c r="IN47" s="91"/>
      <c r="IO47" s="91"/>
      <c r="IP47" s="91"/>
      <c r="IQ47" s="91"/>
      <c r="IR47" s="91"/>
      <c r="IS47" s="91"/>
      <c r="IT47" s="91"/>
      <c r="IU47" s="91"/>
      <c r="IV47" s="91"/>
    </row>
    <row r="48" spans="1:256">
      <c r="A48" s="127"/>
      <c r="B48" s="138" t="s">
        <v>1606</v>
      </c>
      <c r="C48" s="136"/>
      <c r="D48" s="134"/>
      <c r="E48" s="133"/>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1"/>
      <c r="BQ48" s="91"/>
      <c r="BR48" s="91"/>
      <c r="BS48" s="91"/>
      <c r="BT48" s="91"/>
      <c r="BU48" s="91"/>
      <c r="BV48" s="91"/>
      <c r="BW48" s="91"/>
      <c r="BX48" s="91"/>
      <c r="BY48" s="91"/>
      <c r="BZ48" s="91"/>
      <c r="CA48" s="91"/>
      <c r="CB48" s="91"/>
      <c r="CC48" s="91"/>
      <c r="CD48" s="91"/>
      <c r="CE48" s="91"/>
      <c r="CF48" s="91"/>
      <c r="CG48" s="91"/>
      <c r="CH48" s="91"/>
      <c r="CI48" s="91"/>
      <c r="CJ48" s="91"/>
      <c r="CK48" s="91"/>
      <c r="CL48" s="91"/>
      <c r="CM48" s="91"/>
      <c r="CN48" s="91"/>
      <c r="CO48" s="91"/>
      <c r="CP48" s="91"/>
      <c r="CQ48" s="91"/>
      <c r="CR48" s="91"/>
      <c r="CS48" s="91"/>
      <c r="CT48" s="91"/>
      <c r="CU48" s="91"/>
      <c r="CV48" s="91"/>
      <c r="CW48" s="91"/>
      <c r="CX48" s="91"/>
      <c r="CY48" s="91"/>
      <c r="CZ48" s="91"/>
      <c r="DA48" s="91"/>
      <c r="DB48" s="91"/>
      <c r="DC48" s="91"/>
      <c r="DD48" s="91"/>
      <c r="DE48" s="91"/>
      <c r="DF48" s="91"/>
      <c r="DG48" s="91"/>
      <c r="DH48" s="91"/>
      <c r="DI48" s="91"/>
      <c r="DJ48" s="91"/>
      <c r="DK48" s="91"/>
      <c r="DL48" s="91"/>
      <c r="DM48" s="91"/>
      <c r="DN48" s="91"/>
      <c r="DO48" s="91"/>
      <c r="DP48" s="91"/>
      <c r="DQ48" s="91"/>
      <c r="DR48" s="91"/>
      <c r="DS48" s="91"/>
      <c r="DT48" s="91"/>
      <c r="DU48" s="91"/>
      <c r="DV48" s="91"/>
      <c r="DW48" s="91"/>
      <c r="DX48" s="91"/>
      <c r="DY48" s="91"/>
      <c r="DZ48" s="91"/>
      <c r="EA48" s="91"/>
      <c r="EB48" s="91"/>
      <c r="EC48" s="91"/>
      <c r="ED48" s="91"/>
      <c r="EE48" s="91"/>
      <c r="EF48" s="91"/>
      <c r="EG48" s="91"/>
      <c r="EH48" s="91"/>
      <c r="EI48" s="91"/>
      <c r="EJ48" s="91"/>
      <c r="EK48" s="91"/>
      <c r="EL48" s="91"/>
      <c r="EM48" s="91"/>
      <c r="EN48" s="91"/>
      <c r="EO48" s="91"/>
      <c r="EP48" s="91"/>
      <c r="EQ48" s="91"/>
      <c r="ER48" s="91"/>
      <c r="ES48" s="91"/>
      <c r="ET48" s="91"/>
      <c r="EU48" s="91"/>
      <c r="EV48" s="91"/>
      <c r="EW48" s="91"/>
      <c r="EX48" s="91"/>
      <c r="EY48" s="91"/>
      <c r="EZ48" s="91"/>
      <c r="FA48" s="91"/>
      <c r="FB48" s="91"/>
      <c r="FC48" s="91"/>
      <c r="FD48" s="91"/>
      <c r="FE48" s="91"/>
      <c r="FF48" s="91"/>
      <c r="FG48" s="91"/>
      <c r="FH48" s="91"/>
      <c r="FI48" s="91"/>
      <c r="FJ48" s="91"/>
      <c r="FK48" s="91"/>
      <c r="FL48" s="91"/>
      <c r="FM48" s="91"/>
      <c r="FN48" s="91"/>
      <c r="FO48" s="91"/>
      <c r="FP48" s="91"/>
      <c r="FQ48" s="91"/>
      <c r="FR48" s="91"/>
      <c r="FS48" s="91"/>
      <c r="FT48" s="91"/>
      <c r="FU48" s="91"/>
      <c r="FV48" s="91"/>
      <c r="FW48" s="91"/>
      <c r="FX48" s="91"/>
      <c r="FY48" s="91"/>
      <c r="FZ48" s="91"/>
      <c r="GA48" s="91"/>
      <c r="GB48" s="91"/>
      <c r="GC48" s="91"/>
      <c r="GD48" s="91"/>
      <c r="GE48" s="91"/>
      <c r="GF48" s="91"/>
      <c r="GG48" s="91"/>
      <c r="GH48" s="91"/>
      <c r="GI48" s="91"/>
      <c r="GJ48" s="91"/>
      <c r="GK48" s="91"/>
      <c r="GL48" s="91"/>
      <c r="GM48" s="91"/>
      <c r="GN48" s="91"/>
      <c r="GO48" s="91"/>
      <c r="GP48" s="91"/>
      <c r="GQ48" s="91"/>
      <c r="GR48" s="91"/>
      <c r="GS48" s="91"/>
      <c r="GT48" s="91"/>
      <c r="GU48" s="91"/>
      <c r="GV48" s="91"/>
      <c r="GW48" s="91"/>
      <c r="GX48" s="91"/>
      <c r="GY48" s="91"/>
      <c r="GZ48" s="91"/>
      <c r="HA48" s="91"/>
      <c r="HB48" s="91"/>
      <c r="HC48" s="91"/>
      <c r="HD48" s="91"/>
      <c r="HE48" s="91"/>
      <c r="HF48" s="91"/>
      <c r="HG48" s="91"/>
      <c r="HH48" s="91"/>
      <c r="HI48" s="91"/>
      <c r="HJ48" s="91"/>
      <c r="HK48" s="91"/>
      <c r="HL48" s="91"/>
      <c r="HM48" s="91"/>
      <c r="HN48" s="91"/>
      <c r="HO48" s="91"/>
      <c r="HP48" s="91"/>
      <c r="HQ48" s="91"/>
      <c r="HR48" s="91"/>
      <c r="HS48" s="91"/>
      <c r="HT48" s="91"/>
      <c r="HU48" s="91"/>
      <c r="HV48" s="91"/>
      <c r="HW48" s="91"/>
      <c r="HX48" s="91"/>
      <c r="HY48" s="91"/>
      <c r="HZ48" s="91"/>
      <c r="IA48" s="91"/>
      <c r="IB48" s="91"/>
      <c r="IC48" s="91"/>
      <c r="ID48" s="91"/>
      <c r="IE48" s="91"/>
      <c r="IF48" s="91"/>
      <c r="IG48" s="91"/>
      <c r="IH48" s="91"/>
      <c r="II48" s="91"/>
      <c r="IJ48" s="91"/>
      <c r="IK48" s="91"/>
      <c r="IL48" s="91"/>
      <c r="IM48" s="91"/>
      <c r="IN48" s="91"/>
      <c r="IO48" s="91"/>
      <c r="IP48" s="91"/>
      <c r="IQ48" s="91"/>
      <c r="IR48" s="91"/>
      <c r="IS48" s="91"/>
      <c r="IT48" s="91"/>
      <c r="IU48" s="91"/>
      <c r="IV48" s="91"/>
    </row>
    <row r="49" spans="1:256">
      <c r="A49" s="127"/>
      <c r="B49" s="163" t="s">
        <v>1188</v>
      </c>
      <c r="C49" s="136">
        <v>82.5</v>
      </c>
      <c r="D49" s="505">
        <v>0</v>
      </c>
      <c r="E49" s="133">
        <f>+D49*C49</f>
        <v>0</v>
      </c>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c r="BV49" s="91"/>
      <c r="BW49" s="91"/>
      <c r="BX49" s="91"/>
      <c r="BY49" s="91"/>
      <c r="BZ49" s="91"/>
      <c r="CA49" s="91"/>
      <c r="CB49" s="91"/>
      <c r="CC49" s="91"/>
      <c r="CD49" s="91"/>
      <c r="CE49" s="91"/>
      <c r="CF49" s="91"/>
      <c r="CG49" s="91"/>
      <c r="CH49" s="91"/>
      <c r="CI49" s="91"/>
      <c r="CJ49" s="91"/>
      <c r="CK49" s="91"/>
      <c r="CL49" s="91"/>
      <c r="CM49" s="91"/>
      <c r="CN49" s="91"/>
      <c r="CO49" s="91"/>
      <c r="CP49" s="91"/>
      <c r="CQ49" s="91"/>
      <c r="CR49" s="91"/>
      <c r="CS49" s="91"/>
      <c r="CT49" s="91"/>
      <c r="CU49" s="91"/>
      <c r="CV49" s="91"/>
      <c r="CW49" s="91"/>
      <c r="CX49" s="91"/>
      <c r="CY49" s="91"/>
      <c r="CZ49" s="91"/>
      <c r="DA49" s="91"/>
      <c r="DB49" s="91"/>
      <c r="DC49" s="91"/>
      <c r="DD49" s="91"/>
      <c r="DE49" s="91"/>
      <c r="DF49" s="91"/>
      <c r="DG49" s="91"/>
      <c r="DH49" s="91"/>
      <c r="DI49" s="91"/>
      <c r="DJ49" s="91"/>
      <c r="DK49" s="91"/>
      <c r="DL49" s="91"/>
      <c r="DM49" s="91"/>
      <c r="DN49" s="91"/>
      <c r="DO49" s="91"/>
      <c r="DP49" s="91"/>
      <c r="DQ49" s="91"/>
      <c r="DR49" s="91"/>
      <c r="DS49" s="91"/>
      <c r="DT49" s="91"/>
      <c r="DU49" s="91"/>
      <c r="DV49" s="91"/>
      <c r="DW49" s="91"/>
      <c r="DX49" s="91"/>
      <c r="DY49" s="91"/>
      <c r="DZ49" s="91"/>
      <c r="EA49" s="91"/>
      <c r="EB49" s="91"/>
      <c r="EC49" s="91"/>
      <c r="ED49" s="91"/>
      <c r="EE49" s="91"/>
      <c r="EF49" s="91"/>
      <c r="EG49" s="91"/>
      <c r="EH49" s="91"/>
      <c r="EI49" s="91"/>
      <c r="EJ49" s="91"/>
      <c r="EK49" s="91"/>
      <c r="EL49" s="91"/>
      <c r="EM49" s="91"/>
      <c r="EN49" s="91"/>
      <c r="EO49" s="91"/>
      <c r="EP49" s="91"/>
      <c r="EQ49" s="91"/>
      <c r="ER49" s="91"/>
      <c r="ES49" s="91"/>
      <c r="ET49" s="91"/>
      <c r="EU49" s="91"/>
      <c r="EV49" s="91"/>
      <c r="EW49" s="91"/>
      <c r="EX49" s="91"/>
      <c r="EY49" s="91"/>
      <c r="EZ49" s="91"/>
      <c r="FA49" s="91"/>
      <c r="FB49" s="91"/>
      <c r="FC49" s="91"/>
      <c r="FD49" s="91"/>
      <c r="FE49" s="91"/>
      <c r="FF49" s="91"/>
      <c r="FG49" s="91"/>
      <c r="FH49" s="91"/>
      <c r="FI49" s="91"/>
      <c r="FJ49" s="91"/>
      <c r="FK49" s="91"/>
      <c r="FL49" s="91"/>
      <c r="FM49" s="91"/>
      <c r="FN49" s="91"/>
      <c r="FO49" s="91"/>
      <c r="FP49" s="91"/>
      <c r="FQ49" s="91"/>
      <c r="FR49" s="91"/>
      <c r="FS49" s="91"/>
      <c r="FT49" s="91"/>
      <c r="FU49" s="91"/>
      <c r="FV49" s="91"/>
      <c r="FW49" s="91"/>
      <c r="FX49" s="91"/>
      <c r="FY49" s="91"/>
      <c r="FZ49" s="91"/>
      <c r="GA49" s="91"/>
      <c r="GB49" s="91"/>
      <c r="GC49" s="91"/>
      <c r="GD49" s="91"/>
      <c r="GE49" s="91"/>
      <c r="GF49" s="91"/>
      <c r="GG49" s="91"/>
      <c r="GH49" s="91"/>
      <c r="GI49" s="91"/>
      <c r="GJ49" s="91"/>
      <c r="GK49" s="91"/>
      <c r="GL49" s="91"/>
      <c r="GM49" s="91"/>
      <c r="GN49" s="91"/>
      <c r="GO49" s="91"/>
      <c r="GP49" s="91"/>
      <c r="GQ49" s="91"/>
      <c r="GR49" s="91"/>
      <c r="GS49" s="91"/>
      <c r="GT49" s="91"/>
      <c r="GU49" s="91"/>
      <c r="GV49" s="91"/>
      <c r="GW49" s="91"/>
      <c r="GX49" s="91"/>
      <c r="GY49" s="91"/>
      <c r="GZ49" s="91"/>
      <c r="HA49" s="91"/>
      <c r="HB49" s="91"/>
      <c r="HC49" s="91"/>
      <c r="HD49" s="91"/>
      <c r="HE49" s="91"/>
      <c r="HF49" s="91"/>
      <c r="HG49" s="91"/>
      <c r="HH49" s="91"/>
      <c r="HI49" s="91"/>
      <c r="HJ49" s="91"/>
      <c r="HK49" s="91"/>
      <c r="HL49" s="91"/>
      <c r="HM49" s="91"/>
      <c r="HN49" s="91"/>
      <c r="HO49" s="91"/>
      <c r="HP49" s="91"/>
      <c r="HQ49" s="91"/>
      <c r="HR49" s="91"/>
      <c r="HS49" s="91"/>
      <c r="HT49" s="91"/>
      <c r="HU49" s="91"/>
      <c r="HV49" s="91"/>
      <c r="HW49" s="91"/>
      <c r="HX49" s="91"/>
      <c r="HY49" s="91"/>
      <c r="HZ49" s="91"/>
      <c r="IA49" s="91"/>
      <c r="IB49" s="91"/>
      <c r="IC49" s="91"/>
      <c r="ID49" s="91"/>
      <c r="IE49" s="91"/>
      <c r="IF49" s="91"/>
      <c r="IG49" s="91"/>
      <c r="IH49" s="91"/>
      <c r="II49" s="91"/>
      <c r="IJ49" s="91"/>
      <c r="IK49" s="91"/>
      <c r="IL49" s="91"/>
      <c r="IM49" s="91"/>
      <c r="IN49" s="91"/>
      <c r="IO49" s="91"/>
      <c r="IP49" s="91"/>
      <c r="IQ49" s="91"/>
      <c r="IR49" s="91"/>
      <c r="IS49" s="91"/>
      <c r="IT49" s="91"/>
      <c r="IU49" s="91"/>
      <c r="IV49" s="91"/>
    </row>
    <row r="50" spans="1:256">
      <c r="A50" s="127"/>
      <c r="B50" s="138" t="s">
        <v>1606</v>
      </c>
      <c r="C50" s="136"/>
      <c r="D50" s="134"/>
      <c r="E50" s="133"/>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1"/>
      <c r="BQ50" s="91"/>
      <c r="BR50" s="91"/>
      <c r="BS50" s="91"/>
      <c r="BT50" s="91"/>
      <c r="BU50" s="91"/>
      <c r="BV50" s="91"/>
      <c r="BW50" s="91"/>
      <c r="BX50" s="91"/>
      <c r="BY50" s="91"/>
      <c r="BZ50" s="91"/>
      <c r="CA50" s="91"/>
      <c r="CB50" s="91"/>
      <c r="CC50" s="91"/>
      <c r="CD50" s="91"/>
      <c r="CE50" s="91"/>
      <c r="CF50" s="91"/>
      <c r="CG50" s="91"/>
      <c r="CH50" s="91"/>
      <c r="CI50" s="91"/>
      <c r="CJ50" s="91"/>
      <c r="CK50" s="91"/>
      <c r="CL50" s="91"/>
      <c r="CM50" s="91"/>
      <c r="CN50" s="91"/>
      <c r="CO50" s="91"/>
      <c r="CP50" s="91"/>
      <c r="CQ50" s="91"/>
      <c r="CR50" s="91"/>
      <c r="CS50" s="91"/>
      <c r="CT50" s="91"/>
      <c r="CU50" s="91"/>
      <c r="CV50" s="91"/>
      <c r="CW50" s="91"/>
      <c r="CX50" s="91"/>
      <c r="CY50" s="91"/>
      <c r="CZ50" s="91"/>
      <c r="DA50" s="91"/>
      <c r="DB50" s="91"/>
      <c r="DC50" s="91"/>
      <c r="DD50" s="91"/>
      <c r="DE50" s="91"/>
      <c r="DF50" s="91"/>
      <c r="DG50" s="91"/>
      <c r="DH50" s="91"/>
      <c r="DI50" s="91"/>
      <c r="DJ50" s="91"/>
      <c r="DK50" s="91"/>
      <c r="DL50" s="91"/>
      <c r="DM50" s="91"/>
      <c r="DN50" s="91"/>
      <c r="DO50" s="91"/>
      <c r="DP50" s="91"/>
      <c r="DQ50" s="91"/>
      <c r="DR50" s="91"/>
      <c r="DS50" s="91"/>
      <c r="DT50" s="91"/>
      <c r="DU50" s="91"/>
      <c r="DV50" s="91"/>
      <c r="DW50" s="91"/>
      <c r="DX50" s="91"/>
      <c r="DY50" s="91"/>
      <c r="DZ50" s="91"/>
      <c r="EA50" s="91"/>
      <c r="EB50" s="91"/>
      <c r="EC50" s="91"/>
      <c r="ED50" s="91"/>
      <c r="EE50" s="91"/>
      <c r="EF50" s="91"/>
      <c r="EG50" s="91"/>
      <c r="EH50" s="91"/>
      <c r="EI50" s="91"/>
      <c r="EJ50" s="91"/>
      <c r="EK50" s="91"/>
      <c r="EL50" s="91"/>
      <c r="EM50" s="91"/>
      <c r="EN50" s="91"/>
      <c r="EO50" s="91"/>
      <c r="EP50" s="91"/>
      <c r="EQ50" s="91"/>
      <c r="ER50" s="91"/>
      <c r="ES50" s="91"/>
      <c r="ET50" s="91"/>
      <c r="EU50" s="91"/>
      <c r="EV50" s="91"/>
      <c r="EW50" s="91"/>
      <c r="EX50" s="91"/>
      <c r="EY50" s="91"/>
      <c r="EZ50" s="91"/>
      <c r="FA50" s="91"/>
      <c r="FB50" s="91"/>
      <c r="FC50" s="91"/>
      <c r="FD50" s="91"/>
      <c r="FE50" s="91"/>
      <c r="FF50" s="91"/>
      <c r="FG50" s="91"/>
      <c r="FH50" s="91"/>
      <c r="FI50" s="91"/>
      <c r="FJ50" s="91"/>
      <c r="FK50" s="91"/>
      <c r="FL50" s="91"/>
      <c r="FM50" s="91"/>
      <c r="FN50" s="91"/>
      <c r="FO50" s="91"/>
      <c r="FP50" s="91"/>
      <c r="FQ50" s="91"/>
      <c r="FR50" s="91"/>
      <c r="FS50" s="91"/>
      <c r="FT50" s="91"/>
      <c r="FU50" s="91"/>
      <c r="FV50" s="91"/>
      <c r="FW50" s="91"/>
      <c r="FX50" s="91"/>
      <c r="FY50" s="91"/>
      <c r="FZ50" s="91"/>
      <c r="GA50" s="91"/>
      <c r="GB50" s="91"/>
      <c r="GC50" s="91"/>
      <c r="GD50" s="91"/>
      <c r="GE50" s="91"/>
      <c r="GF50" s="91"/>
      <c r="GG50" s="91"/>
      <c r="GH50" s="91"/>
      <c r="GI50" s="91"/>
      <c r="GJ50" s="91"/>
      <c r="GK50" s="91"/>
      <c r="GL50" s="91"/>
      <c r="GM50" s="91"/>
      <c r="GN50" s="91"/>
      <c r="GO50" s="91"/>
      <c r="GP50" s="91"/>
      <c r="GQ50" s="91"/>
      <c r="GR50" s="91"/>
      <c r="GS50" s="91"/>
      <c r="GT50" s="91"/>
      <c r="GU50" s="91"/>
      <c r="GV50" s="91"/>
      <c r="GW50" s="91"/>
      <c r="GX50" s="91"/>
      <c r="GY50" s="91"/>
      <c r="GZ50" s="91"/>
      <c r="HA50" s="91"/>
      <c r="HB50" s="91"/>
      <c r="HC50" s="91"/>
      <c r="HD50" s="91"/>
      <c r="HE50" s="91"/>
      <c r="HF50" s="91"/>
      <c r="HG50" s="91"/>
      <c r="HH50" s="91"/>
      <c r="HI50" s="91"/>
      <c r="HJ50" s="91"/>
      <c r="HK50" s="91"/>
      <c r="HL50" s="91"/>
      <c r="HM50" s="91"/>
      <c r="HN50" s="91"/>
      <c r="HO50" s="91"/>
      <c r="HP50" s="91"/>
      <c r="HQ50" s="91"/>
      <c r="HR50" s="91"/>
      <c r="HS50" s="91"/>
      <c r="HT50" s="91"/>
      <c r="HU50" s="91"/>
      <c r="HV50" s="91"/>
      <c r="HW50" s="91"/>
      <c r="HX50" s="91"/>
      <c r="HY50" s="91"/>
      <c r="HZ50" s="91"/>
      <c r="IA50" s="91"/>
      <c r="IB50" s="91"/>
      <c r="IC50" s="91"/>
      <c r="ID50" s="91"/>
      <c r="IE50" s="91"/>
      <c r="IF50" s="91"/>
      <c r="IG50" s="91"/>
      <c r="IH50" s="91"/>
      <c r="II50" s="91"/>
      <c r="IJ50" s="91"/>
      <c r="IK50" s="91"/>
      <c r="IL50" s="91"/>
      <c r="IM50" s="91"/>
      <c r="IN50" s="91"/>
      <c r="IO50" s="91"/>
      <c r="IP50" s="91"/>
      <c r="IQ50" s="91"/>
      <c r="IR50" s="91"/>
      <c r="IS50" s="91"/>
      <c r="IT50" s="91"/>
      <c r="IU50" s="91"/>
      <c r="IV50" s="91"/>
    </row>
    <row r="51" spans="1:256">
      <c r="A51" s="127"/>
      <c r="B51" s="163" t="s">
        <v>1189</v>
      </c>
      <c r="C51" s="136">
        <v>7.57</v>
      </c>
      <c r="D51" s="505">
        <v>0</v>
      </c>
      <c r="E51" s="133">
        <f>+D51*C51</f>
        <v>0</v>
      </c>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1"/>
      <c r="BQ51" s="91"/>
      <c r="BR51" s="91"/>
      <c r="BS51" s="91"/>
      <c r="BT51" s="91"/>
      <c r="BU51" s="91"/>
      <c r="BV51" s="91"/>
      <c r="BW51" s="91"/>
      <c r="BX51" s="91"/>
      <c r="BY51" s="91"/>
      <c r="BZ51" s="91"/>
      <c r="CA51" s="91"/>
      <c r="CB51" s="91"/>
      <c r="CC51" s="91"/>
      <c r="CD51" s="91"/>
      <c r="CE51" s="91"/>
      <c r="CF51" s="91"/>
      <c r="CG51" s="91"/>
      <c r="CH51" s="91"/>
      <c r="CI51" s="91"/>
      <c r="CJ51" s="91"/>
      <c r="CK51" s="91"/>
      <c r="CL51" s="91"/>
      <c r="CM51" s="91"/>
      <c r="CN51" s="91"/>
      <c r="CO51" s="91"/>
      <c r="CP51" s="91"/>
      <c r="CQ51" s="91"/>
      <c r="CR51" s="91"/>
      <c r="CS51" s="91"/>
      <c r="CT51" s="91"/>
      <c r="CU51" s="91"/>
      <c r="CV51" s="91"/>
      <c r="CW51" s="91"/>
      <c r="CX51" s="91"/>
      <c r="CY51" s="91"/>
      <c r="CZ51" s="91"/>
      <c r="DA51" s="91"/>
      <c r="DB51" s="91"/>
      <c r="DC51" s="91"/>
      <c r="DD51" s="91"/>
      <c r="DE51" s="91"/>
      <c r="DF51" s="91"/>
      <c r="DG51" s="91"/>
      <c r="DH51" s="91"/>
      <c r="DI51" s="91"/>
      <c r="DJ51" s="91"/>
      <c r="DK51" s="91"/>
      <c r="DL51" s="91"/>
      <c r="DM51" s="91"/>
      <c r="DN51" s="91"/>
      <c r="DO51" s="91"/>
      <c r="DP51" s="91"/>
      <c r="DQ51" s="91"/>
      <c r="DR51" s="91"/>
      <c r="DS51" s="91"/>
      <c r="DT51" s="91"/>
      <c r="DU51" s="91"/>
      <c r="DV51" s="91"/>
      <c r="DW51" s="91"/>
      <c r="DX51" s="91"/>
      <c r="DY51" s="91"/>
      <c r="DZ51" s="91"/>
      <c r="EA51" s="91"/>
      <c r="EB51" s="91"/>
      <c r="EC51" s="91"/>
      <c r="ED51" s="91"/>
      <c r="EE51" s="91"/>
      <c r="EF51" s="91"/>
      <c r="EG51" s="91"/>
      <c r="EH51" s="91"/>
      <c r="EI51" s="91"/>
      <c r="EJ51" s="91"/>
      <c r="EK51" s="91"/>
      <c r="EL51" s="91"/>
      <c r="EM51" s="91"/>
      <c r="EN51" s="91"/>
      <c r="EO51" s="91"/>
      <c r="EP51" s="91"/>
      <c r="EQ51" s="91"/>
      <c r="ER51" s="91"/>
      <c r="ES51" s="91"/>
      <c r="ET51" s="91"/>
      <c r="EU51" s="91"/>
      <c r="EV51" s="91"/>
      <c r="EW51" s="91"/>
      <c r="EX51" s="91"/>
      <c r="EY51" s="91"/>
      <c r="EZ51" s="91"/>
      <c r="FA51" s="91"/>
      <c r="FB51" s="91"/>
      <c r="FC51" s="91"/>
      <c r="FD51" s="91"/>
      <c r="FE51" s="91"/>
      <c r="FF51" s="91"/>
      <c r="FG51" s="91"/>
      <c r="FH51" s="91"/>
      <c r="FI51" s="91"/>
      <c r="FJ51" s="91"/>
      <c r="FK51" s="91"/>
      <c r="FL51" s="91"/>
      <c r="FM51" s="91"/>
      <c r="FN51" s="91"/>
      <c r="FO51" s="91"/>
      <c r="FP51" s="91"/>
      <c r="FQ51" s="91"/>
      <c r="FR51" s="91"/>
      <c r="FS51" s="91"/>
      <c r="FT51" s="91"/>
      <c r="FU51" s="91"/>
      <c r="FV51" s="91"/>
      <c r="FW51" s="91"/>
      <c r="FX51" s="91"/>
      <c r="FY51" s="91"/>
      <c r="FZ51" s="91"/>
      <c r="GA51" s="91"/>
      <c r="GB51" s="91"/>
      <c r="GC51" s="91"/>
      <c r="GD51" s="91"/>
      <c r="GE51" s="91"/>
      <c r="GF51" s="91"/>
      <c r="GG51" s="91"/>
      <c r="GH51" s="91"/>
      <c r="GI51" s="91"/>
      <c r="GJ51" s="91"/>
      <c r="GK51" s="91"/>
      <c r="GL51" s="91"/>
      <c r="GM51" s="91"/>
      <c r="GN51" s="91"/>
      <c r="GO51" s="91"/>
      <c r="GP51" s="91"/>
      <c r="GQ51" s="91"/>
      <c r="GR51" s="91"/>
      <c r="GS51" s="91"/>
      <c r="GT51" s="91"/>
      <c r="GU51" s="91"/>
      <c r="GV51" s="91"/>
      <c r="GW51" s="91"/>
      <c r="GX51" s="91"/>
      <c r="GY51" s="91"/>
      <c r="GZ51" s="91"/>
      <c r="HA51" s="91"/>
      <c r="HB51" s="91"/>
      <c r="HC51" s="91"/>
      <c r="HD51" s="91"/>
      <c r="HE51" s="91"/>
      <c r="HF51" s="91"/>
      <c r="HG51" s="91"/>
      <c r="HH51" s="91"/>
      <c r="HI51" s="91"/>
      <c r="HJ51" s="91"/>
      <c r="HK51" s="91"/>
      <c r="HL51" s="91"/>
      <c r="HM51" s="91"/>
      <c r="HN51" s="91"/>
      <c r="HO51" s="91"/>
      <c r="HP51" s="91"/>
      <c r="HQ51" s="91"/>
      <c r="HR51" s="91"/>
      <c r="HS51" s="91"/>
      <c r="HT51" s="91"/>
      <c r="HU51" s="91"/>
      <c r="HV51" s="91"/>
      <c r="HW51" s="91"/>
      <c r="HX51" s="91"/>
      <c r="HY51" s="91"/>
      <c r="HZ51" s="91"/>
      <c r="IA51" s="91"/>
      <c r="IB51" s="91"/>
      <c r="IC51" s="91"/>
      <c r="ID51" s="91"/>
      <c r="IE51" s="91"/>
      <c r="IF51" s="91"/>
      <c r="IG51" s="91"/>
      <c r="IH51" s="91"/>
      <c r="II51" s="91"/>
      <c r="IJ51" s="91"/>
      <c r="IK51" s="91"/>
      <c r="IL51" s="91"/>
      <c r="IM51" s="91"/>
      <c r="IN51" s="91"/>
      <c r="IO51" s="91"/>
      <c r="IP51" s="91"/>
      <c r="IQ51" s="91"/>
      <c r="IR51" s="91"/>
      <c r="IS51" s="91"/>
      <c r="IT51" s="91"/>
      <c r="IU51" s="91"/>
      <c r="IV51" s="91"/>
    </row>
    <row r="52" spans="1:256">
      <c r="A52" s="127"/>
      <c r="B52" s="138" t="s">
        <v>1606</v>
      </c>
      <c r="C52" s="136"/>
      <c r="D52" s="134"/>
      <c r="E52" s="133">
        <f t="shared" si="0"/>
        <v>0</v>
      </c>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1"/>
      <c r="BR52" s="91"/>
      <c r="BS52" s="91"/>
      <c r="BT52" s="91"/>
      <c r="BU52" s="91"/>
      <c r="BV52" s="91"/>
      <c r="BW52" s="91"/>
      <c r="BX52" s="91"/>
      <c r="BY52" s="91"/>
      <c r="BZ52" s="91"/>
      <c r="CA52" s="91"/>
      <c r="CB52" s="91"/>
      <c r="CC52" s="91"/>
      <c r="CD52" s="91"/>
      <c r="CE52" s="91"/>
      <c r="CF52" s="91"/>
      <c r="CG52" s="91"/>
      <c r="CH52" s="91"/>
      <c r="CI52" s="91"/>
      <c r="CJ52" s="91"/>
      <c r="CK52" s="91"/>
      <c r="CL52" s="91"/>
      <c r="CM52" s="91"/>
      <c r="CN52" s="91"/>
      <c r="CO52" s="91"/>
      <c r="CP52" s="91"/>
      <c r="CQ52" s="91"/>
      <c r="CR52" s="91"/>
      <c r="CS52" s="91"/>
      <c r="CT52" s="91"/>
      <c r="CU52" s="91"/>
      <c r="CV52" s="91"/>
      <c r="CW52" s="91"/>
      <c r="CX52" s="91"/>
      <c r="CY52" s="91"/>
      <c r="CZ52" s="91"/>
      <c r="DA52" s="91"/>
      <c r="DB52" s="91"/>
      <c r="DC52" s="91"/>
      <c r="DD52" s="91"/>
      <c r="DE52" s="91"/>
      <c r="DF52" s="91"/>
      <c r="DG52" s="91"/>
      <c r="DH52" s="91"/>
      <c r="DI52" s="91"/>
      <c r="DJ52" s="91"/>
      <c r="DK52" s="91"/>
      <c r="DL52" s="91"/>
      <c r="DM52" s="91"/>
      <c r="DN52" s="91"/>
      <c r="DO52" s="91"/>
      <c r="DP52" s="91"/>
      <c r="DQ52" s="91"/>
      <c r="DR52" s="91"/>
      <c r="DS52" s="91"/>
      <c r="DT52" s="91"/>
      <c r="DU52" s="91"/>
      <c r="DV52" s="91"/>
      <c r="DW52" s="91"/>
      <c r="DX52" s="91"/>
      <c r="DY52" s="91"/>
      <c r="DZ52" s="91"/>
      <c r="EA52" s="91"/>
      <c r="EB52" s="91"/>
      <c r="EC52" s="91"/>
      <c r="ED52" s="91"/>
      <c r="EE52" s="91"/>
      <c r="EF52" s="91"/>
      <c r="EG52" s="91"/>
      <c r="EH52" s="91"/>
      <c r="EI52" s="91"/>
      <c r="EJ52" s="91"/>
      <c r="EK52" s="91"/>
      <c r="EL52" s="91"/>
      <c r="EM52" s="91"/>
      <c r="EN52" s="91"/>
      <c r="EO52" s="91"/>
      <c r="EP52" s="91"/>
      <c r="EQ52" s="91"/>
      <c r="ER52" s="91"/>
      <c r="ES52" s="91"/>
      <c r="ET52" s="91"/>
      <c r="EU52" s="91"/>
      <c r="EV52" s="91"/>
      <c r="EW52" s="91"/>
      <c r="EX52" s="91"/>
      <c r="EY52" s="91"/>
      <c r="EZ52" s="91"/>
      <c r="FA52" s="91"/>
      <c r="FB52" s="91"/>
      <c r="FC52" s="91"/>
      <c r="FD52" s="91"/>
      <c r="FE52" s="91"/>
      <c r="FF52" s="91"/>
      <c r="FG52" s="91"/>
      <c r="FH52" s="91"/>
      <c r="FI52" s="91"/>
      <c r="FJ52" s="91"/>
      <c r="FK52" s="91"/>
      <c r="FL52" s="91"/>
      <c r="FM52" s="91"/>
      <c r="FN52" s="91"/>
      <c r="FO52" s="91"/>
      <c r="FP52" s="91"/>
      <c r="FQ52" s="91"/>
      <c r="FR52" s="91"/>
      <c r="FS52" s="91"/>
      <c r="FT52" s="91"/>
      <c r="FU52" s="91"/>
      <c r="FV52" s="91"/>
      <c r="FW52" s="91"/>
      <c r="FX52" s="91"/>
      <c r="FY52" s="91"/>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row>
    <row r="53" spans="1:256">
      <c r="A53" s="127"/>
      <c r="B53" s="138"/>
      <c r="C53" s="136"/>
      <c r="D53" s="134"/>
      <c r="E53" s="133"/>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1"/>
      <c r="BR53" s="91"/>
      <c r="BS53" s="91"/>
      <c r="BT53" s="91"/>
      <c r="BU53" s="91"/>
      <c r="BV53" s="91"/>
      <c r="BW53" s="91"/>
      <c r="BX53" s="91"/>
      <c r="BY53" s="91"/>
      <c r="BZ53" s="91"/>
      <c r="CA53" s="91"/>
      <c r="CB53" s="91"/>
      <c r="CC53" s="91"/>
      <c r="CD53" s="91"/>
      <c r="CE53" s="91"/>
      <c r="CF53" s="91"/>
      <c r="CG53" s="91"/>
      <c r="CH53" s="91"/>
      <c r="CI53" s="91"/>
      <c r="CJ53" s="91"/>
      <c r="CK53" s="91"/>
      <c r="CL53" s="91"/>
      <c r="CM53" s="91"/>
      <c r="CN53" s="91"/>
      <c r="CO53" s="91"/>
      <c r="CP53" s="91"/>
      <c r="CQ53" s="91"/>
      <c r="CR53" s="91"/>
      <c r="CS53" s="91"/>
      <c r="CT53" s="91"/>
      <c r="CU53" s="91"/>
      <c r="CV53" s="91"/>
      <c r="CW53" s="91"/>
      <c r="CX53" s="91"/>
      <c r="CY53" s="91"/>
      <c r="CZ53" s="91"/>
      <c r="DA53" s="91"/>
      <c r="DB53" s="91"/>
      <c r="DC53" s="91"/>
      <c r="DD53" s="91"/>
      <c r="DE53" s="91"/>
      <c r="DF53" s="91"/>
      <c r="DG53" s="91"/>
      <c r="DH53" s="91"/>
      <c r="DI53" s="91"/>
      <c r="DJ53" s="91"/>
      <c r="DK53" s="91"/>
      <c r="DL53" s="91"/>
      <c r="DM53" s="91"/>
      <c r="DN53" s="91"/>
      <c r="DO53" s="91"/>
      <c r="DP53" s="91"/>
      <c r="DQ53" s="91"/>
      <c r="DR53" s="91"/>
      <c r="DS53" s="91"/>
      <c r="DT53" s="91"/>
      <c r="DU53" s="91"/>
      <c r="DV53" s="91"/>
      <c r="DW53" s="91"/>
      <c r="DX53" s="91"/>
      <c r="DY53" s="91"/>
      <c r="DZ53" s="91"/>
      <c r="EA53" s="91"/>
      <c r="EB53" s="91"/>
      <c r="EC53" s="91"/>
      <c r="ED53" s="91"/>
      <c r="EE53" s="91"/>
      <c r="EF53" s="91"/>
      <c r="EG53" s="91"/>
      <c r="EH53" s="91"/>
      <c r="EI53" s="91"/>
      <c r="EJ53" s="91"/>
      <c r="EK53" s="91"/>
      <c r="EL53" s="91"/>
      <c r="EM53" s="91"/>
      <c r="EN53" s="91"/>
      <c r="EO53" s="91"/>
      <c r="EP53" s="91"/>
      <c r="EQ53" s="91"/>
      <c r="ER53" s="91"/>
      <c r="ES53" s="91"/>
      <c r="ET53" s="91"/>
      <c r="EU53" s="91"/>
      <c r="EV53" s="91"/>
      <c r="EW53" s="91"/>
      <c r="EX53" s="91"/>
      <c r="EY53" s="91"/>
      <c r="EZ53" s="91"/>
      <c r="FA53" s="91"/>
      <c r="FB53" s="91"/>
      <c r="FC53" s="91"/>
      <c r="FD53" s="91"/>
      <c r="FE53" s="91"/>
      <c r="FF53" s="91"/>
      <c r="FG53" s="91"/>
      <c r="FH53" s="91"/>
      <c r="FI53" s="91"/>
      <c r="FJ53" s="91"/>
      <c r="FK53" s="91"/>
      <c r="FL53" s="91"/>
      <c r="FM53" s="91"/>
      <c r="FN53" s="91"/>
      <c r="FO53" s="91"/>
      <c r="FP53" s="91"/>
      <c r="FQ53" s="91"/>
      <c r="FR53" s="91"/>
      <c r="FS53" s="91"/>
      <c r="FT53" s="91"/>
      <c r="FU53" s="91"/>
      <c r="FV53" s="91"/>
      <c r="FW53" s="91"/>
      <c r="FX53" s="91"/>
      <c r="FY53" s="91"/>
      <c r="FZ53" s="91"/>
      <c r="GA53" s="91"/>
      <c r="GB53" s="91"/>
      <c r="GC53" s="91"/>
      <c r="GD53" s="91"/>
      <c r="GE53" s="91"/>
      <c r="GF53" s="91"/>
      <c r="GG53" s="91"/>
      <c r="GH53" s="91"/>
      <c r="GI53" s="91"/>
      <c r="GJ53" s="91"/>
      <c r="GK53" s="91"/>
      <c r="GL53" s="91"/>
      <c r="GM53" s="91"/>
      <c r="GN53" s="91"/>
      <c r="GO53" s="91"/>
      <c r="GP53" s="91"/>
      <c r="GQ53" s="91"/>
      <c r="GR53" s="91"/>
      <c r="GS53" s="91"/>
      <c r="GT53" s="91"/>
      <c r="GU53" s="91"/>
      <c r="GV53" s="91"/>
      <c r="GW53" s="91"/>
      <c r="GX53" s="91"/>
      <c r="GY53" s="91"/>
      <c r="GZ53" s="91"/>
      <c r="HA53" s="91"/>
      <c r="HB53" s="91"/>
      <c r="HC53" s="91"/>
      <c r="HD53" s="91"/>
      <c r="HE53" s="91"/>
      <c r="HF53" s="91"/>
      <c r="HG53" s="91"/>
      <c r="HH53" s="91"/>
      <c r="HI53" s="91"/>
      <c r="HJ53" s="91"/>
      <c r="HK53" s="91"/>
      <c r="HL53" s="91"/>
      <c r="HM53" s="91"/>
      <c r="HN53" s="91"/>
      <c r="HO53" s="91"/>
      <c r="HP53" s="91"/>
      <c r="HQ53" s="91"/>
      <c r="HR53" s="91"/>
      <c r="HS53" s="91"/>
      <c r="HT53" s="91"/>
      <c r="HU53" s="91"/>
      <c r="HV53" s="91"/>
      <c r="HW53" s="91"/>
      <c r="HX53" s="91"/>
      <c r="HY53" s="91"/>
      <c r="HZ53" s="91"/>
      <c r="IA53" s="91"/>
      <c r="IB53" s="91"/>
      <c r="IC53" s="91"/>
      <c r="ID53" s="91"/>
      <c r="IE53" s="91"/>
      <c r="IF53" s="91"/>
      <c r="IG53" s="91"/>
      <c r="IH53" s="91"/>
      <c r="II53" s="91"/>
      <c r="IJ53" s="91"/>
      <c r="IK53" s="91"/>
      <c r="IL53" s="91"/>
      <c r="IM53" s="91"/>
      <c r="IN53" s="91"/>
      <c r="IO53" s="91"/>
      <c r="IP53" s="91"/>
      <c r="IQ53" s="91"/>
      <c r="IR53" s="91"/>
      <c r="IS53" s="91"/>
      <c r="IT53" s="91"/>
      <c r="IU53" s="91"/>
      <c r="IV53" s="91"/>
    </row>
    <row r="54" spans="1:256" ht="45">
      <c r="A54" s="127">
        <f>COUNT($A$12:A52)+1</f>
        <v>6</v>
      </c>
      <c r="B54" s="481" t="s">
        <v>1190</v>
      </c>
      <c r="C54" s="136"/>
      <c r="D54" s="134"/>
      <c r="E54" s="133">
        <f t="shared" si="0"/>
        <v>0</v>
      </c>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1"/>
      <c r="BR54" s="91"/>
      <c r="BS54" s="91"/>
      <c r="BT54" s="91"/>
      <c r="BU54" s="91"/>
      <c r="BV54" s="91"/>
      <c r="BW54" s="91"/>
      <c r="BX54" s="91"/>
      <c r="BY54" s="91"/>
      <c r="BZ54" s="91"/>
      <c r="CA54" s="91"/>
      <c r="CB54" s="91"/>
      <c r="CC54" s="91"/>
      <c r="CD54" s="91"/>
      <c r="CE54" s="91"/>
      <c r="CF54" s="91"/>
      <c r="CG54" s="91"/>
      <c r="CH54" s="91"/>
      <c r="CI54" s="91"/>
      <c r="CJ54" s="91"/>
      <c r="CK54" s="91"/>
      <c r="CL54" s="91"/>
      <c r="CM54" s="91"/>
      <c r="CN54" s="91"/>
      <c r="CO54" s="91"/>
      <c r="CP54" s="91"/>
      <c r="CQ54" s="91"/>
      <c r="CR54" s="91"/>
      <c r="CS54" s="91"/>
      <c r="CT54" s="91"/>
      <c r="CU54" s="91"/>
      <c r="CV54" s="91"/>
      <c r="CW54" s="91"/>
      <c r="CX54" s="91"/>
      <c r="CY54" s="91"/>
      <c r="CZ54" s="91"/>
      <c r="DA54" s="91"/>
      <c r="DB54" s="91"/>
      <c r="DC54" s="91"/>
      <c r="DD54" s="91"/>
      <c r="DE54" s="91"/>
      <c r="DF54" s="91"/>
      <c r="DG54" s="91"/>
      <c r="DH54" s="91"/>
      <c r="DI54" s="91"/>
      <c r="DJ54" s="91"/>
      <c r="DK54" s="91"/>
      <c r="DL54" s="91"/>
      <c r="DM54" s="91"/>
      <c r="DN54" s="91"/>
      <c r="DO54" s="91"/>
      <c r="DP54" s="91"/>
      <c r="DQ54" s="91"/>
      <c r="DR54" s="91"/>
      <c r="DS54" s="91"/>
      <c r="DT54" s="91"/>
      <c r="DU54" s="91"/>
      <c r="DV54" s="91"/>
      <c r="DW54" s="91"/>
      <c r="DX54" s="91"/>
      <c r="DY54" s="91"/>
      <c r="DZ54" s="91"/>
      <c r="EA54" s="91"/>
      <c r="EB54" s="91"/>
      <c r="EC54" s="91"/>
      <c r="ED54" s="91"/>
      <c r="EE54" s="91"/>
      <c r="EF54" s="91"/>
      <c r="EG54" s="91"/>
      <c r="EH54" s="91"/>
      <c r="EI54" s="91"/>
      <c r="EJ54" s="91"/>
      <c r="EK54" s="91"/>
      <c r="EL54" s="91"/>
      <c r="EM54" s="91"/>
      <c r="EN54" s="91"/>
      <c r="EO54" s="91"/>
      <c r="EP54" s="91"/>
      <c r="EQ54" s="91"/>
      <c r="ER54" s="91"/>
      <c r="ES54" s="91"/>
      <c r="ET54" s="91"/>
      <c r="EU54" s="91"/>
      <c r="EV54" s="91"/>
      <c r="EW54" s="91"/>
      <c r="EX54" s="91"/>
      <c r="EY54" s="91"/>
      <c r="EZ54" s="91"/>
      <c r="FA54" s="91"/>
      <c r="FB54" s="91"/>
      <c r="FC54" s="91"/>
      <c r="FD54" s="91"/>
      <c r="FE54" s="91"/>
      <c r="FF54" s="91"/>
      <c r="FG54" s="91"/>
      <c r="FH54" s="91"/>
      <c r="FI54" s="91"/>
      <c r="FJ54" s="91"/>
      <c r="FK54" s="91"/>
      <c r="FL54" s="91"/>
      <c r="FM54" s="91"/>
      <c r="FN54" s="91"/>
      <c r="FO54" s="91"/>
      <c r="FP54" s="91"/>
      <c r="FQ54" s="91"/>
      <c r="FR54" s="91"/>
      <c r="FS54" s="91"/>
      <c r="FT54" s="91"/>
      <c r="FU54" s="91"/>
      <c r="FV54" s="91"/>
      <c r="FW54" s="91"/>
      <c r="FX54" s="91"/>
      <c r="FY54" s="91"/>
      <c r="FZ54" s="91"/>
      <c r="GA54" s="91"/>
      <c r="GB54" s="91"/>
      <c r="GC54" s="91"/>
      <c r="GD54" s="91"/>
      <c r="GE54" s="91"/>
      <c r="GF54" s="91"/>
      <c r="GG54" s="91"/>
      <c r="GH54" s="91"/>
      <c r="GI54" s="91"/>
      <c r="GJ54" s="91"/>
      <c r="GK54" s="91"/>
      <c r="GL54" s="91"/>
      <c r="GM54" s="91"/>
      <c r="GN54" s="91"/>
      <c r="GO54" s="91"/>
      <c r="GP54" s="91"/>
      <c r="GQ54" s="91"/>
      <c r="GR54" s="91"/>
      <c r="GS54" s="91"/>
      <c r="GT54" s="91"/>
      <c r="GU54" s="91"/>
      <c r="GV54" s="91"/>
      <c r="GW54" s="91"/>
      <c r="GX54" s="91"/>
      <c r="GY54" s="91"/>
      <c r="GZ54" s="91"/>
      <c r="HA54" s="91"/>
      <c r="HB54" s="91"/>
      <c r="HC54" s="91"/>
      <c r="HD54" s="91"/>
      <c r="HE54" s="91"/>
      <c r="HF54" s="91"/>
      <c r="HG54" s="91"/>
      <c r="HH54" s="91"/>
      <c r="HI54" s="91"/>
      <c r="HJ54" s="91"/>
      <c r="HK54" s="91"/>
      <c r="HL54" s="91"/>
      <c r="HM54" s="91"/>
      <c r="HN54" s="91"/>
      <c r="HO54" s="91"/>
      <c r="HP54" s="91"/>
      <c r="HQ54" s="91"/>
      <c r="HR54" s="91"/>
      <c r="HS54" s="91"/>
      <c r="HT54" s="91"/>
      <c r="HU54" s="91"/>
      <c r="HV54" s="91"/>
      <c r="HW54" s="91"/>
      <c r="HX54" s="91"/>
      <c r="HY54" s="91"/>
      <c r="HZ54" s="91"/>
      <c r="IA54" s="91"/>
      <c r="IB54" s="91"/>
      <c r="IC54" s="91"/>
      <c r="ID54" s="91"/>
      <c r="IE54" s="91"/>
      <c r="IF54" s="91"/>
      <c r="IG54" s="91"/>
      <c r="IH54" s="91"/>
      <c r="II54" s="91"/>
      <c r="IJ54" s="91"/>
      <c r="IK54" s="91"/>
      <c r="IL54" s="91"/>
      <c r="IM54" s="91"/>
      <c r="IN54" s="91"/>
      <c r="IO54" s="91"/>
      <c r="IP54" s="91"/>
      <c r="IQ54" s="91"/>
      <c r="IR54" s="91"/>
      <c r="IS54" s="91"/>
      <c r="IT54" s="91"/>
      <c r="IU54" s="91"/>
      <c r="IV54" s="91"/>
    </row>
    <row r="55" spans="1:256">
      <c r="A55" s="127"/>
      <c r="B55" s="481" t="s">
        <v>1191</v>
      </c>
      <c r="C55" s="136">
        <v>1</v>
      </c>
      <c r="D55" s="505">
        <v>0</v>
      </c>
      <c r="E55" s="133">
        <f>+D55*C55</f>
        <v>0</v>
      </c>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1"/>
      <c r="BR55" s="91"/>
      <c r="BS55" s="91"/>
      <c r="BT55" s="91"/>
      <c r="BU55" s="91"/>
      <c r="BV55" s="91"/>
      <c r="BW55" s="91"/>
      <c r="BX55" s="91"/>
      <c r="BY55" s="91"/>
      <c r="BZ55" s="91"/>
      <c r="CA55" s="91"/>
      <c r="CB55" s="91"/>
      <c r="CC55" s="91"/>
      <c r="CD55" s="91"/>
      <c r="CE55" s="91"/>
      <c r="CF55" s="91"/>
      <c r="CG55" s="91"/>
      <c r="CH55" s="91"/>
      <c r="CI55" s="91"/>
      <c r="CJ55" s="91"/>
      <c r="CK55" s="91"/>
      <c r="CL55" s="91"/>
      <c r="CM55" s="91"/>
      <c r="CN55" s="91"/>
      <c r="CO55" s="91"/>
      <c r="CP55" s="91"/>
      <c r="CQ55" s="91"/>
      <c r="CR55" s="91"/>
      <c r="CS55" s="91"/>
      <c r="CT55" s="91"/>
      <c r="CU55" s="91"/>
      <c r="CV55" s="91"/>
      <c r="CW55" s="91"/>
      <c r="CX55" s="91"/>
      <c r="CY55" s="91"/>
      <c r="CZ55" s="91"/>
      <c r="DA55" s="91"/>
      <c r="DB55" s="91"/>
      <c r="DC55" s="91"/>
      <c r="DD55" s="91"/>
      <c r="DE55" s="91"/>
      <c r="DF55" s="91"/>
      <c r="DG55" s="91"/>
      <c r="DH55" s="91"/>
      <c r="DI55" s="91"/>
      <c r="DJ55" s="91"/>
      <c r="DK55" s="91"/>
      <c r="DL55" s="91"/>
      <c r="DM55" s="91"/>
      <c r="DN55" s="91"/>
      <c r="DO55" s="91"/>
      <c r="DP55" s="91"/>
      <c r="DQ55" s="91"/>
      <c r="DR55" s="91"/>
      <c r="DS55" s="91"/>
      <c r="DT55" s="91"/>
      <c r="DU55" s="91"/>
      <c r="DV55" s="91"/>
      <c r="DW55" s="91"/>
      <c r="DX55" s="91"/>
      <c r="DY55" s="91"/>
      <c r="DZ55" s="91"/>
      <c r="EA55" s="91"/>
      <c r="EB55" s="91"/>
      <c r="EC55" s="91"/>
      <c r="ED55" s="91"/>
      <c r="EE55" s="91"/>
      <c r="EF55" s="91"/>
      <c r="EG55" s="91"/>
      <c r="EH55" s="91"/>
      <c r="EI55" s="91"/>
      <c r="EJ55" s="91"/>
      <c r="EK55" s="91"/>
      <c r="EL55" s="91"/>
      <c r="EM55" s="91"/>
      <c r="EN55" s="91"/>
      <c r="EO55" s="91"/>
      <c r="EP55" s="91"/>
      <c r="EQ55" s="91"/>
      <c r="ER55" s="91"/>
      <c r="ES55" s="91"/>
      <c r="ET55" s="91"/>
      <c r="EU55" s="91"/>
      <c r="EV55" s="91"/>
      <c r="EW55" s="91"/>
      <c r="EX55" s="91"/>
      <c r="EY55" s="91"/>
      <c r="EZ55" s="91"/>
      <c r="FA55" s="91"/>
      <c r="FB55" s="91"/>
      <c r="FC55" s="91"/>
      <c r="FD55" s="91"/>
      <c r="FE55" s="91"/>
      <c r="FF55" s="91"/>
      <c r="FG55" s="91"/>
      <c r="FH55" s="91"/>
      <c r="FI55" s="91"/>
      <c r="FJ55" s="91"/>
      <c r="FK55" s="91"/>
      <c r="FL55" s="91"/>
      <c r="FM55" s="91"/>
      <c r="FN55" s="91"/>
      <c r="FO55" s="91"/>
      <c r="FP55" s="91"/>
      <c r="FQ55" s="91"/>
      <c r="FR55" s="91"/>
      <c r="FS55" s="91"/>
      <c r="FT55" s="91"/>
      <c r="FU55" s="91"/>
      <c r="FV55" s="91"/>
      <c r="FW55" s="91"/>
      <c r="FX55" s="91"/>
      <c r="FY55" s="91"/>
      <c r="FZ55" s="91"/>
      <c r="GA55" s="91"/>
      <c r="GB55" s="91"/>
      <c r="GC55" s="91"/>
      <c r="GD55" s="91"/>
      <c r="GE55" s="91"/>
      <c r="GF55" s="91"/>
      <c r="GG55" s="91"/>
      <c r="GH55" s="91"/>
      <c r="GI55" s="91"/>
      <c r="GJ55" s="91"/>
      <c r="GK55" s="91"/>
      <c r="GL55" s="91"/>
      <c r="GM55" s="91"/>
      <c r="GN55" s="91"/>
      <c r="GO55" s="91"/>
      <c r="GP55" s="91"/>
      <c r="GQ55" s="91"/>
      <c r="GR55" s="91"/>
      <c r="GS55" s="91"/>
      <c r="GT55" s="91"/>
      <c r="GU55" s="91"/>
      <c r="GV55" s="91"/>
      <c r="GW55" s="91"/>
      <c r="GX55" s="91"/>
      <c r="GY55" s="91"/>
      <c r="GZ55" s="91"/>
      <c r="HA55" s="91"/>
      <c r="HB55" s="91"/>
      <c r="HC55" s="91"/>
      <c r="HD55" s="91"/>
      <c r="HE55" s="91"/>
      <c r="HF55" s="91"/>
      <c r="HG55" s="91"/>
      <c r="HH55" s="91"/>
      <c r="HI55" s="91"/>
      <c r="HJ55" s="91"/>
      <c r="HK55" s="91"/>
      <c r="HL55" s="91"/>
      <c r="HM55" s="91"/>
      <c r="HN55" s="91"/>
      <c r="HO55" s="91"/>
      <c r="HP55" s="91"/>
      <c r="HQ55" s="91"/>
      <c r="HR55" s="91"/>
      <c r="HS55" s="91"/>
      <c r="HT55" s="91"/>
      <c r="HU55" s="91"/>
      <c r="HV55" s="91"/>
      <c r="HW55" s="91"/>
      <c r="HX55" s="91"/>
      <c r="HY55" s="91"/>
      <c r="HZ55" s="91"/>
      <c r="IA55" s="91"/>
      <c r="IB55" s="91"/>
      <c r="IC55" s="91"/>
      <c r="ID55" s="91"/>
      <c r="IE55" s="91"/>
      <c r="IF55" s="91"/>
      <c r="IG55" s="91"/>
      <c r="IH55" s="91"/>
      <c r="II55" s="91"/>
      <c r="IJ55" s="91"/>
      <c r="IK55" s="91"/>
      <c r="IL55" s="91"/>
      <c r="IM55" s="91"/>
      <c r="IN55" s="91"/>
      <c r="IO55" s="91"/>
      <c r="IP55" s="91"/>
      <c r="IQ55" s="91"/>
      <c r="IR55" s="91"/>
      <c r="IS55" s="91"/>
      <c r="IT55" s="91"/>
      <c r="IU55" s="91"/>
      <c r="IV55" s="91"/>
    </row>
    <row r="56" spans="1:256">
      <c r="A56" s="127"/>
      <c r="B56" s="481"/>
      <c r="C56" s="136"/>
      <c r="D56" s="134"/>
      <c r="E56" s="133">
        <f t="shared" si="0"/>
        <v>0</v>
      </c>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c r="BV56" s="91"/>
      <c r="BW56" s="91"/>
      <c r="BX56" s="91"/>
      <c r="BY56" s="91"/>
      <c r="BZ56" s="91"/>
      <c r="CA56" s="91"/>
      <c r="CB56" s="91"/>
      <c r="CC56" s="91"/>
      <c r="CD56" s="91"/>
      <c r="CE56" s="91"/>
      <c r="CF56" s="91"/>
      <c r="CG56" s="91"/>
      <c r="CH56" s="91"/>
      <c r="CI56" s="91"/>
      <c r="CJ56" s="91"/>
      <c r="CK56" s="91"/>
      <c r="CL56" s="91"/>
      <c r="CM56" s="91"/>
      <c r="CN56" s="91"/>
      <c r="CO56" s="91"/>
      <c r="CP56" s="91"/>
      <c r="CQ56" s="91"/>
      <c r="CR56" s="91"/>
      <c r="CS56" s="91"/>
      <c r="CT56" s="91"/>
      <c r="CU56" s="91"/>
      <c r="CV56" s="91"/>
      <c r="CW56" s="91"/>
      <c r="CX56" s="91"/>
      <c r="CY56" s="91"/>
      <c r="CZ56" s="91"/>
      <c r="DA56" s="91"/>
      <c r="DB56" s="91"/>
      <c r="DC56" s="91"/>
      <c r="DD56" s="91"/>
      <c r="DE56" s="91"/>
      <c r="DF56" s="91"/>
      <c r="DG56" s="91"/>
      <c r="DH56" s="91"/>
      <c r="DI56" s="91"/>
      <c r="DJ56" s="91"/>
      <c r="DK56" s="91"/>
      <c r="DL56" s="91"/>
      <c r="DM56" s="91"/>
      <c r="DN56" s="91"/>
      <c r="DO56" s="91"/>
      <c r="DP56" s="91"/>
      <c r="DQ56" s="91"/>
      <c r="DR56" s="91"/>
      <c r="DS56" s="91"/>
      <c r="DT56" s="91"/>
      <c r="DU56" s="91"/>
      <c r="DV56" s="91"/>
      <c r="DW56" s="91"/>
      <c r="DX56" s="91"/>
      <c r="DY56" s="91"/>
      <c r="DZ56" s="91"/>
      <c r="EA56" s="91"/>
      <c r="EB56" s="91"/>
      <c r="EC56" s="91"/>
      <c r="ED56" s="91"/>
      <c r="EE56" s="91"/>
      <c r="EF56" s="91"/>
      <c r="EG56" s="91"/>
      <c r="EH56" s="91"/>
      <c r="EI56" s="91"/>
      <c r="EJ56" s="91"/>
      <c r="EK56" s="91"/>
      <c r="EL56" s="91"/>
      <c r="EM56" s="91"/>
      <c r="EN56" s="91"/>
      <c r="EO56" s="91"/>
      <c r="EP56" s="91"/>
      <c r="EQ56" s="91"/>
      <c r="ER56" s="91"/>
      <c r="ES56" s="91"/>
      <c r="ET56" s="91"/>
      <c r="EU56" s="91"/>
      <c r="EV56" s="91"/>
      <c r="EW56" s="91"/>
      <c r="EX56" s="91"/>
      <c r="EY56" s="91"/>
      <c r="EZ56" s="91"/>
      <c r="FA56" s="91"/>
      <c r="FB56" s="91"/>
      <c r="FC56" s="91"/>
      <c r="FD56" s="91"/>
      <c r="FE56" s="91"/>
      <c r="FF56" s="91"/>
      <c r="FG56" s="91"/>
      <c r="FH56" s="91"/>
      <c r="FI56" s="91"/>
      <c r="FJ56" s="91"/>
      <c r="FK56" s="91"/>
      <c r="FL56" s="91"/>
      <c r="FM56" s="91"/>
      <c r="FN56" s="91"/>
      <c r="FO56" s="91"/>
      <c r="FP56" s="91"/>
      <c r="FQ56" s="91"/>
      <c r="FR56" s="91"/>
      <c r="FS56" s="91"/>
      <c r="FT56" s="91"/>
      <c r="FU56" s="91"/>
      <c r="FV56" s="91"/>
      <c r="FW56" s="91"/>
      <c r="FX56" s="91"/>
      <c r="FY56" s="91"/>
      <c r="FZ56" s="91"/>
      <c r="GA56" s="91"/>
      <c r="GB56" s="91"/>
      <c r="GC56" s="91"/>
      <c r="GD56" s="91"/>
      <c r="GE56" s="91"/>
      <c r="GF56" s="91"/>
      <c r="GG56" s="91"/>
      <c r="GH56" s="91"/>
      <c r="GI56" s="91"/>
      <c r="GJ56" s="91"/>
      <c r="GK56" s="91"/>
      <c r="GL56" s="91"/>
      <c r="GM56" s="91"/>
      <c r="GN56" s="91"/>
      <c r="GO56" s="91"/>
      <c r="GP56" s="91"/>
      <c r="GQ56" s="91"/>
      <c r="GR56" s="91"/>
      <c r="GS56" s="91"/>
      <c r="GT56" s="91"/>
      <c r="GU56" s="91"/>
      <c r="GV56" s="91"/>
      <c r="GW56" s="91"/>
      <c r="GX56" s="91"/>
      <c r="GY56" s="91"/>
      <c r="GZ56" s="91"/>
      <c r="HA56" s="91"/>
      <c r="HB56" s="91"/>
      <c r="HC56" s="91"/>
      <c r="HD56" s="91"/>
      <c r="HE56" s="91"/>
      <c r="HF56" s="91"/>
      <c r="HG56" s="91"/>
      <c r="HH56" s="91"/>
      <c r="HI56" s="91"/>
      <c r="HJ56" s="91"/>
      <c r="HK56" s="91"/>
      <c r="HL56" s="91"/>
      <c r="HM56" s="91"/>
      <c r="HN56" s="91"/>
      <c r="HO56" s="91"/>
      <c r="HP56" s="91"/>
      <c r="HQ56" s="91"/>
      <c r="HR56" s="91"/>
      <c r="HS56" s="91"/>
      <c r="HT56" s="91"/>
      <c r="HU56" s="91"/>
      <c r="HV56" s="91"/>
      <c r="HW56" s="91"/>
      <c r="HX56" s="91"/>
      <c r="HY56" s="91"/>
      <c r="HZ56" s="91"/>
      <c r="IA56" s="91"/>
      <c r="IB56" s="91"/>
      <c r="IC56" s="91"/>
      <c r="ID56" s="91"/>
      <c r="IE56" s="91"/>
      <c r="IF56" s="91"/>
      <c r="IG56" s="91"/>
      <c r="IH56" s="91"/>
      <c r="II56" s="91"/>
      <c r="IJ56" s="91"/>
      <c r="IK56" s="91"/>
      <c r="IL56" s="91"/>
      <c r="IM56" s="91"/>
      <c r="IN56" s="91"/>
      <c r="IO56" s="91"/>
      <c r="IP56" s="91"/>
      <c r="IQ56" s="91"/>
      <c r="IR56" s="91"/>
      <c r="IS56" s="91"/>
      <c r="IT56" s="91"/>
      <c r="IU56" s="91"/>
      <c r="IV56" s="91"/>
    </row>
    <row r="57" spans="1:256" ht="30">
      <c r="A57" s="127"/>
      <c r="B57" s="482" t="s">
        <v>1626</v>
      </c>
      <c r="C57" s="136"/>
      <c r="D57" s="80"/>
      <c r="E57" s="133">
        <f t="shared" si="0"/>
        <v>0</v>
      </c>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1"/>
      <c r="BR57" s="91"/>
      <c r="BS57" s="91"/>
      <c r="BT57" s="91"/>
      <c r="BU57" s="91"/>
      <c r="BV57" s="91"/>
      <c r="BW57" s="91"/>
      <c r="BX57" s="91"/>
      <c r="BY57" s="91"/>
      <c r="BZ57" s="91"/>
      <c r="CA57" s="91"/>
      <c r="CB57" s="91"/>
      <c r="CC57" s="91"/>
      <c r="CD57" s="91"/>
      <c r="CE57" s="91"/>
      <c r="CF57" s="91"/>
      <c r="CG57" s="91"/>
      <c r="CH57" s="91"/>
      <c r="CI57" s="91"/>
      <c r="CJ57" s="91"/>
      <c r="CK57" s="91"/>
      <c r="CL57" s="91"/>
      <c r="CM57" s="91"/>
      <c r="CN57" s="91"/>
      <c r="CO57" s="91"/>
      <c r="CP57" s="91"/>
      <c r="CQ57" s="91"/>
      <c r="CR57" s="91"/>
      <c r="CS57" s="91"/>
      <c r="CT57" s="91"/>
      <c r="CU57" s="91"/>
      <c r="CV57" s="91"/>
      <c r="CW57" s="91"/>
      <c r="CX57" s="91"/>
      <c r="CY57" s="91"/>
      <c r="CZ57" s="91"/>
      <c r="DA57" s="91"/>
      <c r="DB57" s="91"/>
      <c r="DC57" s="91"/>
      <c r="DD57" s="91"/>
      <c r="DE57" s="91"/>
      <c r="DF57" s="91"/>
      <c r="DG57" s="91"/>
      <c r="DH57" s="91"/>
      <c r="DI57" s="91"/>
      <c r="DJ57" s="91"/>
      <c r="DK57" s="91"/>
      <c r="DL57" s="91"/>
      <c r="DM57" s="91"/>
      <c r="DN57" s="91"/>
      <c r="DO57" s="91"/>
      <c r="DP57" s="91"/>
      <c r="DQ57" s="91"/>
      <c r="DR57" s="91"/>
      <c r="DS57" s="91"/>
      <c r="DT57" s="91"/>
      <c r="DU57" s="91"/>
      <c r="DV57" s="91"/>
      <c r="DW57" s="91"/>
      <c r="DX57" s="91"/>
      <c r="DY57" s="91"/>
      <c r="DZ57" s="91"/>
      <c r="EA57" s="91"/>
      <c r="EB57" s="91"/>
      <c r="EC57" s="91"/>
      <c r="ED57" s="91"/>
      <c r="EE57" s="91"/>
      <c r="EF57" s="91"/>
      <c r="EG57" s="91"/>
      <c r="EH57" s="91"/>
      <c r="EI57" s="91"/>
      <c r="EJ57" s="91"/>
      <c r="EK57" s="91"/>
      <c r="EL57" s="91"/>
      <c r="EM57" s="91"/>
      <c r="EN57" s="91"/>
      <c r="EO57" s="91"/>
      <c r="EP57" s="91"/>
      <c r="EQ57" s="91"/>
      <c r="ER57" s="91"/>
      <c r="ES57" s="91"/>
      <c r="ET57" s="91"/>
      <c r="EU57" s="91"/>
      <c r="EV57" s="91"/>
      <c r="EW57" s="91"/>
      <c r="EX57" s="91"/>
      <c r="EY57" s="91"/>
      <c r="EZ57" s="91"/>
      <c r="FA57" s="91"/>
      <c r="FB57" s="91"/>
      <c r="FC57" s="91"/>
      <c r="FD57" s="91"/>
      <c r="FE57" s="91"/>
      <c r="FF57" s="91"/>
      <c r="FG57" s="91"/>
      <c r="FH57" s="91"/>
      <c r="FI57" s="91"/>
      <c r="FJ57" s="91"/>
      <c r="FK57" s="91"/>
      <c r="FL57" s="91"/>
      <c r="FM57" s="91"/>
      <c r="FN57" s="91"/>
      <c r="FO57" s="91"/>
      <c r="FP57" s="91"/>
      <c r="FQ57" s="91"/>
      <c r="FR57" s="91"/>
      <c r="FS57" s="91"/>
      <c r="FT57" s="91"/>
      <c r="FU57" s="91"/>
      <c r="FV57" s="91"/>
      <c r="FW57" s="91"/>
      <c r="FX57" s="91"/>
      <c r="FY57" s="91"/>
      <c r="FZ57" s="91"/>
      <c r="GA57" s="91"/>
      <c r="GB57" s="91"/>
      <c r="GC57" s="91"/>
      <c r="GD57" s="91"/>
      <c r="GE57" s="91"/>
      <c r="GF57" s="91"/>
      <c r="GG57" s="91"/>
      <c r="GH57" s="91"/>
      <c r="GI57" s="91"/>
      <c r="GJ57" s="91"/>
      <c r="GK57" s="91"/>
      <c r="GL57" s="91"/>
      <c r="GM57" s="91"/>
      <c r="GN57" s="91"/>
      <c r="GO57" s="91"/>
      <c r="GP57" s="91"/>
      <c r="GQ57" s="91"/>
      <c r="GR57" s="91"/>
      <c r="GS57" s="91"/>
      <c r="GT57" s="91"/>
      <c r="GU57" s="91"/>
      <c r="GV57" s="91"/>
      <c r="GW57" s="91"/>
      <c r="GX57" s="91"/>
      <c r="GY57" s="91"/>
      <c r="GZ57" s="91"/>
      <c r="HA57" s="91"/>
      <c r="HB57" s="91"/>
      <c r="HC57" s="91"/>
      <c r="HD57" s="91"/>
      <c r="HE57" s="91"/>
      <c r="HF57" s="91"/>
      <c r="HG57" s="91"/>
      <c r="HH57" s="91"/>
      <c r="HI57" s="91"/>
      <c r="HJ57" s="91"/>
      <c r="HK57" s="91"/>
      <c r="HL57" s="91"/>
      <c r="HM57" s="91"/>
      <c r="HN57" s="91"/>
      <c r="HO57" s="91"/>
      <c r="HP57" s="91"/>
      <c r="HQ57" s="91"/>
      <c r="HR57" s="91"/>
      <c r="HS57" s="91"/>
      <c r="HT57" s="91"/>
      <c r="HU57" s="91"/>
      <c r="HV57" s="91"/>
      <c r="HW57" s="91"/>
      <c r="HX57" s="91"/>
      <c r="HY57" s="91"/>
      <c r="HZ57" s="91"/>
      <c r="IA57" s="91"/>
      <c r="IB57" s="91"/>
      <c r="IC57" s="91"/>
      <c r="ID57" s="91"/>
      <c r="IE57" s="91"/>
      <c r="IF57" s="91"/>
      <c r="IG57" s="91"/>
      <c r="IH57" s="91"/>
      <c r="II57" s="91"/>
      <c r="IJ57" s="91"/>
      <c r="IK57" s="91"/>
      <c r="IL57" s="91"/>
      <c r="IM57" s="91"/>
      <c r="IN57" s="91"/>
      <c r="IO57" s="91"/>
      <c r="IP57" s="91"/>
      <c r="IQ57" s="91"/>
      <c r="IR57" s="91"/>
      <c r="IS57" s="91"/>
      <c r="IT57" s="91"/>
      <c r="IU57" s="91"/>
      <c r="IV57" s="91"/>
    </row>
    <row r="58" spans="1:256">
      <c r="A58" s="127"/>
      <c r="B58" s="483" t="s">
        <v>1192</v>
      </c>
      <c r="C58" s="136">
        <v>4</v>
      </c>
      <c r="D58" s="505">
        <v>0</v>
      </c>
      <c r="E58" s="133">
        <f>+D58*C58</f>
        <v>0</v>
      </c>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91"/>
      <c r="CQ58" s="91"/>
      <c r="CR58" s="91"/>
      <c r="CS58" s="91"/>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91"/>
      <c r="GE58" s="91"/>
      <c r="GF58" s="91"/>
      <c r="GG58" s="91"/>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row>
    <row r="59" spans="1:256">
      <c r="A59" s="127"/>
      <c r="B59" s="138" t="s">
        <v>1606</v>
      </c>
      <c r="C59" s="136"/>
      <c r="D59" s="139"/>
      <c r="E59" s="133"/>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91"/>
      <c r="CQ59" s="91"/>
      <c r="CR59" s="91"/>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91"/>
      <c r="GE59" s="91"/>
      <c r="GF59" s="91"/>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row>
    <row r="60" spans="1:256">
      <c r="A60" s="127"/>
      <c r="B60" s="483" t="s">
        <v>1193</v>
      </c>
      <c r="C60" s="136">
        <v>4</v>
      </c>
      <c r="D60" s="505">
        <v>0</v>
      </c>
      <c r="E60" s="133">
        <f>+D60*C60</f>
        <v>0</v>
      </c>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c r="CD60" s="91"/>
      <c r="CE60" s="91"/>
      <c r="CF60" s="91"/>
      <c r="CG60" s="91"/>
      <c r="CH60" s="91"/>
      <c r="CI60" s="91"/>
      <c r="CJ60" s="91"/>
      <c r="CK60" s="91"/>
      <c r="CL60" s="91"/>
      <c r="CM60" s="91"/>
      <c r="CN60" s="91"/>
      <c r="CO60" s="91"/>
      <c r="CP60" s="91"/>
      <c r="CQ60" s="91"/>
      <c r="CR60" s="91"/>
      <c r="CS60" s="91"/>
      <c r="CT60" s="91"/>
      <c r="CU60" s="91"/>
      <c r="CV60" s="91"/>
      <c r="CW60" s="91"/>
      <c r="CX60" s="91"/>
      <c r="CY60" s="91"/>
      <c r="CZ60" s="91"/>
      <c r="DA60" s="91"/>
      <c r="DB60" s="91"/>
      <c r="DC60" s="91"/>
      <c r="DD60" s="91"/>
      <c r="DE60" s="91"/>
      <c r="DF60" s="91"/>
      <c r="DG60" s="91"/>
      <c r="DH60" s="91"/>
      <c r="DI60" s="91"/>
      <c r="DJ60" s="91"/>
      <c r="DK60" s="91"/>
      <c r="DL60" s="91"/>
      <c r="DM60" s="91"/>
      <c r="DN60" s="91"/>
      <c r="DO60" s="91"/>
      <c r="DP60" s="91"/>
      <c r="DQ60" s="91"/>
      <c r="DR60" s="91"/>
      <c r="DS60" s="91"/>
      <c r="DT60" s="91"/>
      <c r="DU60" s="91"/>
      <c r="DV60" s="91"/>
      <c r="DW60" s="91"/>
      <c r="DX60" s="91"/>
      <c r="DY60" s="91"/>
      <c r="DZ60" s="91"/>
      <c r="EA60" s="91"/>
      <c r="EB60" s="91"/>
      <c r="EC60" s="91"/>
      <c r="ED60" s="91"/>
      <c r="EE60" s="91"/>
      <c r="EF60" s="91"/>
      <c r="EG60" s="91"/>
      <c r="EH60" s="91"/>
      <c r="EI60" s="91"/>
      <c r="EJ60" s="91"/>
      <c r="EK60" s="91"/>
      <c r="EL60" s="91"/>
      <c r="EM60" s="91"/>
      <c r="EN60" s="91"/>
      <c r="EO60" s="91"/>
      <c r="EP60" s="91"/>
      <c r="EQ60" s="91"/>
      <c r="ER60" s="91"/>
      <c r="ES60" s="91"/>
      <c r="ET60" s="91"/>
      <c r="EU60" s="91"/>
      <c r="EV60" s="91"/>
      <c r="EW60" s="91"/>
      <c r="EX60" s="91"/>
      <c r="EY60" s="91"/>
      <c r="EZ60" s="91"/>
      <c r="FA60" s="91"/>
      <c r="FB60" s="91"/>
      <c r="FC60" s="91"/>
      <c r="FD60" s="91"/>
      <c r="FE60" s="91"/>
      <c r="FF60" s="91"/>
      <c r="FG60" s="91"/>
      <c r="FH60" s="91"/>
      <c r="FI60" s="91"/>
      <c r="FJ60" s="91"/>
      <c r="FK60" s="91"/>
      <c r="FL60" s="91"/>
      <c r="FM60" s="91"/>
      <c r="FN60" s="91"/>
      <c r="FO60" s="91"/>
      <c r="FP60" s="91"/>
      <c r="FQ60" s="91"/>
      <c r="FR60" s="91"/>
      <c r="FS60" s="91"/>
      <c r="FT60" s="91"/>
      <c r="FU60" s="91"/>
      <c r="FV60" s="91"/>
      <c r="FW60" s="91"/>
      <c r="FX60" s="91"/>
      <c r="FY60" s="91"/>
      <c r="FZ60" s="91"/>
      <c r="GA60" s="91"/>
      <c r="GB60" s="91"/>
      <c r="GC60" s="91"/>
      <c r="GD60" s="91"/>
      <c r="GE60" s="91"/>
      <c r="GF60" s="91"/>
      <c r="GG60" s="91"/>
      <c r="GH60" s="91"/>
      <c r="GI60" s="91"/>
      <c r="GJ60" s="91"/>
      <c r="GK60" s="91"/>
      <c r="GL60" s="91"/>
      <c r="GM60" s="91"/>
      <c r="GN60" s="91"/>
      <c r="GO60" s="91"/>
      <c r="GP60" s="91"/>
      <c r="GQ60" s="91"/>
      <c r="GR60" s="91"/>
      <c r="GS60" s="91"/>
      <c r="GT60" s="91"/>
      <c r="GU60" s="91"/>
      <c r="GV60" s="91"/>
      <c r="GW60" s="91"/>
      <c r="GX60" s="91"/>
      <c r="GY60" s="91"/>
      <c r="GZ60" s="91"/>
      <c r="HA60" s="91"/>
      <c r="HB60" s="91"/>
      <c r="HC60" s="91"/>
      <c r="HD60" s="91"/>
      <c r="HE60" s="91"/>
      <c r="HF60" s="91"/>
      <c r="HG60" s="91"/>
      <c r="HH60" s="91"/>
      <c r="HI60" s="91"/>
      <c r="HJ60" s="91"/>
      <c r="HK60" s="91"/>
      <c r="HL60" s="91"/>
      <c r="HM60" s="91"/>
      <c r="HN60" s="91"/>
      <c r="HO60" s="91"/>
      <c r="HP60" s="91"/>
      <c r="HQ60" s="91"/>
      <c r="HR60" s="91"/>
      <c r="HS60" s="91"/>
      <c r="HT60" s="91"/>
      <c r="HU60" s="91"/>
      <c r="HV60" s="91"/>
      <c r="HW60" s="91"/>
      <c r="HX60" s="91"/>
      <c r="HY60" s="91"/>
      <c r="HZ60" s="91"/>
      <c r="IA60" s="91"/>
      <c r="IB60" s="91"/>
      <c r="IC60" s="91"/>
      <c r="ID60" s="91"/>
      <c r="IE60" s="91"/>
      <c r="IF60" s="91"/>
      <c r="IG60" s="91"/>
      <c r="IH60" s="91"/>
      <c r="II60" s="91"/>
      <c r="IJ60" s="91"/>
      <c r="IK60" s="91"/>
      <c r="IL60" s="91"/>
      <c r="IM60" s="91"/>
      <c r="IN60" s="91"/>
      <c r="IO60" s="91"/>
      <c r="IP60" s="91"/>
      <c r="IQ60" s="91"/>
      <c r="IR60" s="91"/>
      <c r="IS60" s="91"/>
      <c r="IT60" s="91"/>
      <c r="IU60" s="91"/>
      <c r="IV60" s="91"/>
    </row>
    <row r="61" spans="1:256">
      <c r="A61" s="127"/>
      <c r="B61" s="138" t="s">
        <v>1606</v>
      </c>
      <c r="C61" s="136"/>
      <c r="D61" s="139"/>
      <c r="E61" s="133"/>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row>
    <row r="62" spans="1:256">
      <c r="A62" s="127"/>
      <c r="B62" s="481"/>
      <c r="C62" s="136"/>
      <c r="D62" s="134"/>
      <c r="E62" s="133">
        <f t="shared" si="0"/>
        <v>0</v>
      </c>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1"/>
      <c r="BR62" s="91"/>
      <c r="BS62" s="91"/>
      <c r="BT62" s="91"/>
      <c r="BU62" s="91"/>
      <c r="BV62" s="91"/>
      <c r="BW62" s="91"/>
      <c r="BX62" s="91"/>
      <c r="BY62" s="91"/>
      <c r="BZ62" s="91"/>
      <c r="CA62" s="91"/>
      <c r="CB62" s="91"/>
      <c r="CC62" s="91"/>
      <c r="CD62" s="91"/>
      <c r="CE62" s="91"/>
      <c r="CF62" s="91"/>
      <c r="CG62" s="91"/>
      <c r="CH62" s="91"/>
      <c r="CI62" s="91"/>
      <c r="CJ62" s="91"/>
      <c r="CK62" s="91"/>
      <c r="CL62" s="91"/>
      <c r="CM62" s="91"/>
      <c r="CN62" s="91"/>
      <c r="CO62" s="91"/>
      <c r="CP62" s="91"/>
      <c r="CQ62" s="91"/>
      <c r="CR62" s="91"/>
      <c r="CS62" s="91"/>
      <c r="CT62" s="91"/>
      <c r="CU62" s="91"/>
      <c r="CV62" s="91"/>
      <c r="CW62" s="91"/>
      <c r="CX62" s="91"/>
      <c r="CY62" s="91"/>
      <c r="CZ62" s="91"/>
      <c r="DA62" s="91"/>
      <c r="DB62" s="91"/>
      <c r="DC62" s="91"/>
      <c r="DD62" s="91"/>
      <c r="DE62" s="91"/>
      <c r="DF62" s="91"/>
      <c r="DG62" s="91"/>
      <c r="DH62" s="91"/>
      <c r="DI62" s="91"/>
      <c r="DJ62" s="91"/>
      <c r="DK62" s="91"/>
      <c r="DL62" s="91"/>
      <c r="DM62" s="91"/>
      <c r="DN62" s="91"/>
      <c r="DO62" s="91"/>
      <c r="DP62" s="91"/>
      <c r="DQ62" s="91"/>
      <c r="DR62" s="91"/>
      <c r="DS62" s="91"/>
      <c r="DT62" s="91"/>
      <c r="DU62" s="91"/>
      <c r="DV62" s="91"/>
      <c r="DW62" s="91"/>
      <c r="DX62" s="91"/>
      <c r="DY62" s="91"/>
      <c r="DZ62" s="91"/>
      <c r="EA62" s="91"/>
      <c r="EB62" s="91"/>
      <c r="EC62" s="91"/>
      <c r="ED62" s="91"/>
      <c r="EE62" s="91"/>
      <c r="EF62" s="91"/>
      <c r="EG62" s="91"/>
      <c r="EH62" s="91"/>
      <c r="EI62" s="91"/>
      <c r="EJ62" s="91"/>
      <c r="EK62" s="91"/>
      <c r="EL62" s="91"/>
      <c r="EM62" s="91"/>
      <c r="EN62" s="91"/>
      <c r="EO62" s="91"/>
      <c r="EP62" s="91"/>
      <c r="EQ62" s="91"/>
      <c r="ER62" s="91"/>
      <c r="ES62" s="91"/>
      <c r="ET62" s="91"/>
      <c r="EU62" s="91"/>
      <c r="EV62" s="91"/>
      <c r="EW62" s="91"/>
      <c r="EX62" s="91"/>
      <c r="EY62" s="91"/>
      <c r="EZ62" s="91"/>
      <c r="FA62" s="91"/>
      <c r="FB62" s="91"/>
      <c r="FC62" s="91"/>
      <c r="FD62" s="91"/>
      <c r="FE62" s="91"/>
      <c r="FF62" s="91"/>
      <c r="FG62" s="91"/>
      <c r="FH62" s="91"/>
      <c r="FI62" s="91"/>
      <c r="FJ62" s="91"/>
      <c r="FK62" s="91"/>
      <c r="FL62" s="91"/>
      <c r="FM62" s="91"/>
      <c r="FN62" s="91"/>
      <c r="FO62" s="91"/>
      <c r="FP62" s="91"/>
      <c r="FQ62" s="91"/>
      <c r="FR62" s="91"/>
      <c r="FS62" s="91"/>
      <c r="FT62" s="91"/>
      <c r="FU62" s="91"/>
      <c r="FV62" s="91"/>
      <c r="FW62" s="91"/>
      <c r="FX62" s="91"/>
      <c r="FY62" s="91"/>
      <c r="FZ62" s="91"/>
      <c r="GA62" s="91"/>
      <c r="GB62" s="91"/>
      <c r="GC62" s="91"/>
      <c r="GD62" s="91"/>
      <c r="GE62" s="91"/>
      <c r="GF62" s="91"/>
      <c r="GG62" s="91"/>
      <c r="GH62" s="91"/>
      <c r="GI62" s="91"/>
      <c r="GJ62" s="91"/>
      <c r="GK62" s="91"/>
      <c r="GL62" s="91"/>
      <c r="GM62" s="91"/>
      <c r="GN62" s="91"/>
      <c r="GO62" s="91"/>
      <c r="GP62" s="91"/>
      <c r="GQ62" s="91"/>
      <c r="GR62" s="91"/>
      <c r="GS62" s="91"/>
      <c r="GT62" s="91"/>
      <c r="GU62" s="91"/>
      <c r="GV62" s="91"/>
      <c r="GW62" s="91"/>
      <c r="GX62" s="91"/>
      <c r="GY62" s="91"/>
      <c r="GZ62" s="91"/>
      <c r="HA62" s="91"/>
      <c r="HB62" s="91"/>
      <c r="HC62" s="91"/>
      <c r="HD62" s="91"/>
      <c r="HE62" s="91"/>
      <c r="HF62" s="91"/>
      <c r="HG62" s="91"/>
      <c r="HH62" s="91"/>
      <c r="HI62" s="91"/>
      <c r="HJ62" s="91"/>
      <c r="HK62" s="91"/>
      <c r="HL62" s="91"/>
      <c r="HM62" s="91"/>
      <c r="HN62" s="91"/>
      <c r="HO62" s="91"/>
      <c r="HP62" s="91"/>
      <c r="HQ62" s="91"/>
      <c r="HR62" s="91"/>
      <c r="HS62" s="91"/>
      <c r="HT62" s="91"/>
      <c r="HU62" s="91"/>
      <c r="HV62" s="91"/>
      <c r="HW62" s="91"/>
      <c r="HX62" s="91"/>
      <c r="HY62" s="91"/>
      <c r="HZ62" s="91"/>
      <c r="IA62" s="91"/>
      <c r="IB62" s="91"/>
      <c r="IC62" s="91"/>
      <c r="ID62" s="91"/>
      <c r="IE62" s="91"/>
      <c r="IF62" s="91"/>
      <c r="IG62" s="91"/>
      <c r="IH62" s="91"/>
      <c r="II62" s="91"/>
      <c r="IJ62" s="91"/>
      <c r="IK62" s="91"/>
      <c r="IL62" s="91"/>
      <c r="IM62" s="91"/>
      <c r="IN62" s="91"/>
      <c r="IO62" s="91"/>
      <c r="IP62" s="91"/>
      <c r="IQ62" s="91"/>
      <c r="IR62" s="91"/>
      <c r="IS62" s="91"/>
      <c r="IT62" s="91"/>
      <c r="IU62" s="91"/>
      <c r="IV62" s="91"/>
    </row>
    <row r="63" spans="1:256">
      <c r="A63" s="127"/>
      <c r="B63" s="395" t="s">
        <v>1194</v>
      </c>
      <c r="C63" s="136"/>
      <c r="D63" s="134"/>
      <c r="E63" s="133"/>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row>
    <row r="64" spans="1:256">
      <c r="A64" s="127"/>
      <c r="B64" s="481"/>
      <c r="C64" s="136"/>
      <c r="D64" s="134"/>
      <c r="E64" s="133"/>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c r="BC64" s="91"/>
      <c r="BD64" s="91"/>
      <c r="BE64" s="91"/>
      <c r="BF64" s="91"/>
      <c r="BG64" s="91"/>
      <c r="BH64" s="91"/>
      <c r="BI64" s="91"/>
      <c r="BJ64" s="91"/>
      <c r="BK64" s="91"/>
      <c r="BL64" s="91"/>
      <c r="BM64" s="91"/>
      <c r="BN64" s="91"/>
      <c r="BO64" s="91"/>
      <c r="BP64" s="91"/>
      <c r="BQ64" s="91"/>
      <c r="BR64" s="91"/>
      <c r="BS64" s="91"/>
      <c r="BT64" s="91"/>
      <c r="BU64" s="91"/>
      <c r="BV64" s="91"/>
      <c r="BW64" s="91"/>
      <c r="BX64" s="91"/>
      <c r="BY64" s="91"/>
      <c r="BZ64" s="91"/>
      <c r="CA64" s="91"/>
      <c r="CB64" s="91"/>
      <c r="CC64" s="91"/>
      <c r="CD64" s="91"/>
      <c r="CE64" s="91"/>
      <c r="CF64" s="91"/>
      <c r="CG64" s="91"/>
      <c r="CH64" s="91"/>
      <c r="CI64" s="91"/>
      <c r="CJ64" s="91"/>
      <c r="CK64" s="91"/>
      <c r="CL64" s="91"/>
      <c r="CM64" s="91"/>
      <c r="CN64" s="91"/>
      <c r="CO64" s="91"/>
      <c r="CP64" s="91"/>
      <c r="CQ64" s="91"/>
      <c r="CR64" s="91"/>
      <c r="CS64" s="91"/>
      <c r="CT64" s="91"/>
      <c r="CU64" s="91"/>
      <c r="CV64" s="91"/>
      <c r="CW64" s="91"/>
      <c r="CX64" s="91"/>
      <c r="CY64" s="91"/>
      <c r="CZ64" s="91"/>
      <c r="DA64" s="91"/>
      <c r="DB64" s="91"/>
      <c r="DC64" s="91"/>
      <c r="DD64" s="91"/>
      <c r="DE64" s="91"/>
      <c r="DF64" s="91"/>
      <c r="DG64" s="91"/>
      <c r="DH64" s="91"/>
      <c r="DI64" s="91"/>
      <c r="DJ64" s="91"/>
      <c r="DK64" s="91"/>
      <c r="DL64" s="91"/>
      <c r="DM64" s="91"/>
      <c r="DN64" s="91"/>
      <c r="DO64" s="91"/>
      <c r="DP64" s="91"/>
      <c r="DQ64" s="91"/>
      <c r="DR64" s="91"/>
      <c r="DS64" s="91"/>
      <c r="DT64" s="91"/>
      <c r="DU64" s="91"/>
      <c r="DV64" s="91"/>
      <c r="DW64" s="91"/>
      <c r="DX64" s="91"/>
      <c r="DY64" s="91"/>
      <c r="DZ64" s="91"/>
      <c r="EA64" s="91"/>
      <c r="EB64" s="91"/>
      <c r="EC64" s="91"/>
      <c r="ED64" s="91"/>
      <c r="EE64" s="91"/>
      <c r="EF64" s="91"/>
      <c r="EG64" s="91"/>
      <c r="EH64" s="91"/>
      <c r="EI64" s="91"/>
      <c r="EJ64" s="91"/>
      <c r="EK64" s="91"/>
      <c r="EL64" s="91"/>
      <c r="EM64" s="91"/>
      <c r="EN64" s="91"/>
      <c r="EO64" s="91"/>
      <c r="EP64" s="91"/>
      <c r="EQ64" s="91"/>
      <c r="ER64" s="91"/>
      <c r="ES64" s="91"/>
      <c r="ET64" s="91"/>
      <c r="EU64" s="91"/>
      <c r="EV64" s="91"/>
      <c r="EW64" s="91"/>
      <c r="EX64" s="91"/>
      <c r="EY64" s="91"/>
      <c r="EZ64" s="91"/>
      <c r="FA64" s="91"/>
      <c r="FB64" s="91"/>
      <c r="FC64" s="91"/>
      <c r="FD64" s="91"/>
      <c r="FE64" s="91"/>
      <c r="FF64" s="91"/>
      <c r="FG64" s="91"/>
      <c r="FH64" s="91"/>
      <c r="FI64" s="91"/>
      <c r="FJ64" s="91"/>
      <c r="FK64" s="91"/>
      <c r="FL64" s="91"/>
      <c r="FM64" s="91"/>
      <c r="FN64" s="91"/>
      <c r="FO64" s="91"/>
      <c r="FP64" s="91"/>
      <c r="FQ64" s="91"/>
      <c r="FR64" s="91"/>
      <c r="FS64" s="91"/>
      <c r="FT64" s="91"/>
      <c r="FU64" s="91"/>
      <c r="FV64" s="91"/>
      <c r="FW64" s="91"/>
      <c r="FX64" s="91"/>
      <c r="FY64" s="91"/>
      <c r="FZ64" s="91"/>
      <c r="GA64" s="91"/>
      <c r="GB64" s="91"/>
      <c r="GC64" s="91"/>
      <c r="GD64" s="91"/>
      <c r="GE64" s="91"/>
      <c r="GF64" s="91"/>
      <c r="GG64" s="91"/>
      <c r="GH64" s="91"/>
      <c r="GI64" s="91"/>
      <c r="GJ64" s="91"/>
      <c r="GK64" s="91"/>
      <c r="GL64" s="91"/>
      <c r="GM64" s="91"/>
      <c r="GN64" s="91"/>
      <c r="GO64" s="91"/>
      <c r="GP64" s="91"/>
      <c r="GQ64" s="91"/>
      <c r="GR64" s="91"/>
      <c r="GS64" s="91"/>
      <c r="GT64" s="91"/>
      <c r="GU64" s="91"/>
      <c r="GV64" s="91"/>
      <c r="GW64" s="91"/>
      <c r="GX64" s="91"/>
      <c r="GY64" s="91"/>
      <c r="GZ64" s="91"/>
      <c r="HA64" s="91"/>
      <c r="HB64" s="91"/>
      <c r="HC64" s="91"/>
      <c r="HD64" s="91"/>
      <c r="HE64" s="91"/>
      <c r="HF64" s="91"/>
      <c r="HG64" s="91"/>
      <c r="HH64" s="91"/>
      <c r="HI64" s="91"/>
      <c r="HJ64" s="91"/>
      <c r="HK64" s="91"/>
      <c r="HL64" s="91"/>
      <c r="HM64" s="91"/>
      <c r="HN64" s="91"/>
      <c r="HO64" s="91"/>
      <c r="HP64" s="91"/>
      <c r="HQ64" s="91"/>
      <c r="HR64" s="91"/>
      <c r="HS64" s="91"/>
      <c r="HT64" s="91"/>
      <c r="HU64" s="91"/>
      <c r="HV64" s="91"/>
      <c r="HW64" s="91"/>
      <c r="HX64" s="91"/>
      <c r="HY64" s="91"/>
      <c r="HZ64" s="91"/>
      <c r="IA64" s="91"/>
      <c r="IB64" s="91"/>
      <c r="IC64" s="91"/>
      <c r="ID64" s="91"/>
      <c r="IE64" s="91"/>
      <c r="IF64" s="91"/>
      <c r="IG64" s="91"/>
      <c r="IH64" s="91"/>
      <c r="II64" s="91"/>
      <c r="IJ64" s="91"/>
      <c r="IK64" s="91"/>
      <c r="IL64" s="91"/>
      <c r="IM64" s="91"/>
      <c r="IN64" s="91"/>
      <c r="IO64" s="91"/>
      <c r="IP64" s="91"/>
      <c r="IQ64" s="91"/>
      <c r="IR64" s="91"/>
      <c r="IS64" s="91"/>
      <c r="IT64" s="91"/>
      <c r="IU64" s="91"/>
      <c r="IV64" s="91"/>
    </row>
    <row r="65" spans="1:256" ht="135">
      <c r="A65" s="127">
        <f>COUNT($A$12:A64)+1</f>
        <v>7</v>
      </c>
      <c r="B65" s="484" t="s">
        <v>1195</v>
      </c>
      <c r="C65" s="136"/>
      <c r="D65" s="134"/>
      <c r="E65" s="133"/>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c r="BZ65" s="91"/>
      <c r="CA65" s="91"/>
      <c r="CB65" s="91"/>
      <c r="CC65" s="91"/>
      <c r="CD65" s="91"/>
      <c r="CE65" s="91"/>
      <c r="CF65" s="91"/>
      <c r="CG65" s="91"/>
      <c r="CH65" s="91"/>
      <c r="CI65" s="91"/>
      <c r="CJ65" s="91"/>
      <c r="CK65" s="91"/>
      <c r="CL65" s="91"/>
      <c r="CM65" s="91"/>
      <c r="CN65" s="91"/>
      <c r="CO65" s="91"/>
      <c r="CP65" s="91"/>
      <c r="CQ65" s="91"/>
      <c r="CR65" s="91"/>
      <c r="CS65" s="91"/>
      <c r="CT65" s="91"/>
      <c r="CU65" s="91"/>
      <c r="CV65" s="91"/>
      <c r="CW65" s="91"/>
      <c r="CX65" s="91"/>
      <c r="CY65" s="91"/>
      <c r="CZ65" s="91"/>
      <c r="DA65" s="91"/>
      <c r="DB65" s="91"/>
      <c r="DC65" s="91"/>
      <c r="DD65" s="91"/>
      <c r="DE65" s="91"/>
      <c r="DF65" s="91"/>
      <c r="DG65" s="91"/>
      <c r="DH65" s="91"/>
      <c r="DI65" s="91"/>
      <c r="DJ65" s="91"/>
      <c r="DK65" s="91"/>
      <c r="DL65" s="91"/>
      <c r="DM65" s="91"/>
      <c r="DN65" s="91"/>
      <c r="DO65" s="91"/>
      <c r="DP65" s="91"/>
      <c r="DQ65" s="91"/>
      <c r="DR65" s="91"/>
      <c r="DS65" s="91"/>
      <c r="DT65" s="91"/>
      <c r="DU65" s="91"/>
      <c r="DV65" s="91"/>
      <c r="DW65" s="91"/>
      <c r="DX65" s="91"/>
      <c r="DY65" s="91"/>
      <c r="DZ65" s="91"/>
      <c r="EA65" s="91"/>
      <c r="EB65" s="91"/>
      <c r="EC65" s="91"/>
      <c r="ED65" s="91"/>
      <c r="EE65" s="91"/>
      <c r="EF65" s="91"/>
      <c r="EG65" s="91"/>
      <c r="EH65" s="91"/>
      <c r="EI65" s="91"/>
      <c r="EJ65" s="91"/>
      <c r="EK65" s="91"/>
      <c r="EL65" s="91"/>
      <c r="EM65" s="91"/>
      <c r="EN65" s="91"/>
      <c r="EO65" s="91"/>
      <c r="EP65" s="91"/>
      <c r="EQ65" s="91"/>
      <c r="ER65" s="91"/>
      <c r="ES65" s="91"/>
      <c r="ET65" s="91"/>
      <c r="EU65" s="91"/>
      <c r="EV65" s="91"/>
      <c r="EW65" s="91"/>
      <c r="EX65" s="91"/>
      <c r="EY65" s="91"/>
      <c r="EZ65" s="91"/>
      <c r="FA65" s="91"/>
      <c r="FB65" s="91"/>
      <c r="FC65" s="91"/>
      <c r="FD65" s="91"/>
      <c r="FE65" s="91"/>
      <c r="FF65" s="91"/>
      <c r="FG65" s="91"/>
      <c r="FH65" s="91"/>
      <c r="FI65" s="91"/>
      <c r="FJ65" s="91"/>
      <c r="FK65" s="91"/>
      <c r="FL65" s="91"/>
      <c r="FM65" s="91"/>
      <c r="FN65" s="91"/>
      <c r="FO65" s="91"/>
      <c r="FP65" s="91"/>
      <c r="FQ65" s="91"/>
      <c r="FR65" s="91"/>
      <c r="FS65" s="91"/>
      <c r="FT65" s="91"/>
      <c r="FU65" s="91"/>
      <c r="FV65" s="91"/>
      <c r="FW65" s="91"/>
      <c r="FX65" s="91"/>
      <c r="FY65" s="91"/>
      <c r="FZ65" s="91"/>
      <c r="GA65" s="91"/>
      <c r="GB65" s="91"/>
      <c r="GC65" s="91"/>
      <c r="GD65" s="91"/>
      <c r="GE65" s="91"/>
      <c r="GF65" s="91"/>
      <c r="GG65" s="91"/>
      <c r="GH65" s="91"/>
      <c r="GI65" s="91"/>
      <c r="GJ65" s="91"/>
      <c r="GK65" s="91"/>
      <c r="GL65" s="91"/>
      <c r="GM65" s="91"/>
      <c r="GN65" s="91"/>
      <c r="GO65" s="91"/>
      <c r="GP65" s="91"/>
      <c r="GQ65" s="91"/>
      <c r="GR65" s="91"/>
      <c r="GS65" s="91"/>
      <c r="GT65" s="91"/>
      <c r="GU65" s="91"/>
      <c r="GV65" s="91"/>
      <c r="GW65" s="91"/>
      <c r="GX65" s="91"/>
      <c r="GY65" s="91"/>
      <c r="GZ65" s="91"/>
      <c r="HA65" s="91"/>
      <c r="HB65" s="91"/>
      <c r="HC65" s="91"/>
      <c r="HD65" s="91"/>
      <c r="HE65" s="91"/>
      <c r="HF65" s="91"/>
      <c r="HG65" s="91"/>
      <c r="HH65" s="91"/>
      <c r="HI65" s="91"/>
      <c r="HJ65" s="91"/>
      <c r="HK65" s="91"/>
      <c r="HL65" s="91"/>
      <c r="HM65" s="91"/>
      <c r="HN65" s="91"/>
      <c r="HO65" s="91"/>
      <c r="HP65" s="91"/>
      <c r="HQ65" s="91"/>
      <c r="HR65" s="91"/>
      <c r="HS65" s="91"/>
      <c r="HT65" s="91"/>
      <c r="HU65" s="91"/>
      <c r="HV65" s="91"/>
      <c r="HW65" s="91"/>
      <c r="HX65" s="91"/>
      <c r="HY65" s="91"/>
      <c r="HZ65" s="91"/>
      <c r="IA65" s="91"/>
      <c r="IB65" s="91"/>
      <c r="IC65" s="91"/>
      <c r="ID65" s="91"/>
      <c r="IE65" s="91"/>
      <c r="IF65" s="91"/>
      <c r="IG65" s="91"/>
      <c r="IH65" s="91"/>
      <c r="II65" s="91"/>
      <c r="IJ65" s="91"/>
      <c r="IK65" s="91"/>
      <c r="IL65" s="91"/>
      <c r="IM65" s="91"/>
      <c r="IN65" s="91"/>
      <c r="IO65" s="91"/>
      <c r="IP65" s="91"/>
      <c r="IQ65" s="91"/>
      <c r="IR65" s="91"/>
      <c r="IS65" s="91"/>
      <c r="IT65" s="91"/>
      <c r="IU65" s="91"/>
      <c r="IV65" s="91"/>
    </row>
    <row r="66" spans="1:256">
      <c r="A66" s="127"/>
      <c r="B66" s="481" t="s">
        <v>415</v>
      </c>
      <c r="C66" s="136">
        <v>41</v>
      </c>
      <c r="D66" s="505">
        <v>0</v>
      </c>
      <c r="E66" s="133">
        <f>+D66*C66</f>
        <v>0</v>
      </c>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c r="BZ66" s="91"/>
      <c r="CA66" s="91"/>
      <c r="CB66" s="91"/>
      <c r="CC66" s="91"/>
      <c r="CD66" s="91"/>
      <c r="CE66" s="91"/>
      <c r="CF66" s="91"/>
      <c r="CG66" s="91"/>
      <c r="CH66" s="91"/>
      <c r="CI66" s="91"/>
      <c r="CJ66" s="91"/>
      <c r="CK66" s="91"/>
      <c r="CL66" s="91"/>
      <c r="CM66" s="91"/>
      <c r="CN66" s="91"/>
      <c r="CO66" s="91"/>
      <c r="CP66" s="91"/>
      <c r="CQ66" s="91"/>
      <c r="CR66" s="91"/>
      <c r="CS66" s="91"/>
      <c r="CT66" s="91"/>
      <c r="CU66" s="91"/>
      <c r="CV66" s="91"/>
      <c r="CW66" s="91"/>
      <c r="CX66" s="91"/>
      <c r="CY66" s="91"/>
      <c r="CZ66" s="91"/>
      <c r="DA66" s="91"/>
      <c r="DB66" s="91"/>
      <c r="DC66" s="91"/>
      <c r="DD66" s="91"/>
      <c r="DE66" s="91"/>
      <c r="DF66" s="91"/>
      <c r="DG66" s="91"/>
      <c r="DH66" s="91"/>
      <c r="DI66" s="91"/>
      <c r="DJ66" s="91"/>
      <c r="DK66" s="91"/>
      <c r="DL66" s="91"/>
      <c r="DM66" s="91"/>
      <c r="DN66" s="91"/>
      <c r="DO66" s="91"/>
      <c r="DP66" s="91"/>
      <c r="DQ66" s="91"/>
      <c r="DR66" s="91"/>
      <c r="DS66" s="91"/>
      <c r="DT66" s="91"/>
      <c r="DU66" s="91"/>
      <c r="DV66" s="91"/>
      <c r="DW66" s="91"/>
      <c r="DX66" s="91"/>
      <c r="DY66" s="91"/>
      <c r="DZ66" s="91"/>
      <c r="EA66" s="91"/>
      <c r="EB66" s="91"/>
      <c r="EC66" s="91"/>
      <c r="ED66" s="91"/>
      <c r="EE66" s="91"/>
      <c r="EF66" s="91"/>
      <c r="EG66" s="91"/>
      <c r="EH66" s="91"/>
      <c r="EI66" s="91"/>
      <c r="EJ66" s="91"/>
      <c r="EK66" s="91"/>
      <c r="EL66" s="91"/>
      <c r="EM66" s="91"/>
      <c r="EN66" s="91"/>
      <c r="EO66" s="91"/>
      <c r="EP66" s="91"/>
      <c r="EQ66" s="91"/>
      <c r="ER66" s="91"/>
      <c r="ES66" s="91"/>
      <c r="ET66" s="91"/>
      <c r="EU66" s="91"/>
      <c r="EV66" s="91"/>
      <c r="EW66" s="91"/>
      <c r="EX66" s="91"/>
      <c r="EY66" s="91"/>
      <c r="EZ66" s="91"/>
      <c r="FA66" s="91"/>
      <c r="FB66" s="91"/>
      <c r="FC66" s="91"/>
      <c r="FD66" s="91"/>
      <c r="FE66" s="91"/>
      <c r="FF66" s="91"/>
      <c r="FG66" s="91"/>
      <c r="FH66" s="91"/>
      <c r="FI66" s="91"/>
      <c r="FJ66" s="91"/>
      <c r="FK66" s="91"/>
      <c r="FL66" s="91"/>
      <c r="FM66" s="91"/>
      <c r="FN66" s="91"/>
      <c r="FO66" s="91"/>
      <c r="FP66" s="91"/>
      <c r="FQ66" s="91"/>
      <c r="FR66" s="91"/>
      <c r="FS66" s="91"/>
      <c r="FT66" s="91"/>
      <c r="FU66" s="91"/>
      <c r="FV66" s="91"/>
      <c r="FW66" s="91"/>
      <c r="FX66" s="91"/>
      <c r="FY66" s="91"/>
      <c r="FZ66" s="91"/>
      <c r="GA66" s="91"/>
      <c r="GB66" s="91"/>
      <c r="GC66" s="91"/>
      <c r="GD66" s="91"/>
      <c r="GE66" s="91"/>
      <c r="GF66" s="91"/>
      <c r="GG66" s="91"/>
      <c r="GH66" s="91"/>
      <c r="GI66" s="91"/>
      <c r="GJ66" s="91"/>
      <c r="GK66" s="91"/>
      <c r="GL66" s="91"/>
      <c r="GM66" s="91"/>
      <c r="GN66" s="91"/>
      <c r="GO66" s="91"/>
      <c r="GP66" s="91"/>
      <c r="GQ66" s="91"/>
      <c r="GR66" s="91"/>
      <c r="GS66" s="91"/>
      <c r="GT66" s="91"/>
      <c r="GU66" s="91"/>
      <c r="GV66" s="91"/>
      <c r="GW66" s="91"/>
      <c r="GX66" s="91"/>
      <c r="GY66" s="91"/>
      <c r="GZ66" s="91"/>
      <c r="HA66" s="91"/>
      <c r="HB66" s="91"/>
      <c r="HC66" s="91"/>
      <c r="HD66" s="91"/>
      <c r="HE66" s="91"/>
      <c r="HF66" s="91"/>
      <c r="HG66" s="91"/>
      <c r="HH66" s="91"/>
      <c r="HI66" s="91"/>
      <c r="HJ66" s="91"/>
      <c r="HK66" s="91"/>
      <c r="HL66" s="91"/>
      <c r="HM66" s="91"/>
      <c r="HN66" s="91"/>
      <c r="HO66" s="91"/>
      <c r="HP66" s="91"/>
      <c r="HQ66" s="91"/>
      <c r="HR66" s="91"/>
      <c r="HS66" s="91"/>
      <c r="HT66" s="91"/>
      <c r="HU66" s="91"/>
      <c r="HV66" s="91"/>
      <c r="HW66" s="91"/>
      <c r="HX66" s="91"/>
      <c r="HY66" s="91"/>
      <c r="HZ66" s="91"/>
      <c r="IA66" s="91"/>
      <c r="IB66" s="91"/>
      <c r="IC66" s="91"/>
      <c r="ID66" s="91"/>
      <c r="IE66" s="91"/>
      <c r="IF66" s="91"/>
      <c r="IG66" s="91"/>
      <c r="IH66" s="91"/>
      <c r="II66" s="91"/>
      <c r="IJ66" s="91"/>
      <c r="IK66" s="91"/>
      <c r="IL66" s="91"/>
      <c r="IM66" s="91"/>
      <c r="IN66" s="91"/>
      <c r="IO66" s="91"/>
      <c r="IP66" s="91"/>
      <c r="IQ66" s="91"/>
      <c r="IR66" s="91"/>
      <c r="IS66" s="91"/>
      <c r="IT66" s="91"/>
      <c r="IU66" s="91"/>
      <c r="IV66" s="91"/>
    </row>
    <row r="67" spans="1:256">
      <c r="A67" s="127"/>
      <c r="B67" s="481"/>
      <c r="C67" s="136"/>
      <c r="D67" s="134"/>
      <c r="E67" s="133"/>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c r="BZ67" s="91"/>
      <c r="CA67" s="91"/>
      <c r="CB67" s="91"/>
      <c r="CC67" s="91"/>
      <c r="CD67" s="91"/>
      <c r="CE67" s="91"/>
      <c r="CF67" s="91"/>
      <c r="CG67" s="91"/>
      <c r="CH67" s="91"/>
      <c r="CI67" s="91"/>
      <c r="CJ67" s="91"/>
      <c r="CK67" s="91"/>
      <c r="CL67" s="91"/>
      <c r="CM67" s="91"/>
      <c r="CN67" s="91"/>
      <c r="CO67" s="91"/>
      <c r="CP67" s="91"/>
      <c r="CQ67" s="91"/>
      <c r="CR67" s="91"/>
      <c r="CS67" s="91"/>
      <c r="CT67" s="91"/>
      <c r="CU67" s="91"/>
      <c r="CV67" s="91"/>
      <c r="CW67" s="91"/>
      <c r="CX67" s="91"/>
      <c r="CY67" s="91"/>
      <c r="CZ67" s="91"/>
      <c r="DA67" s="91"/>
      <c r="DB67" s="91"/>
      <c r="DC67" s="91"/>
      <c r="DD67" s="91"/>
      <c r="DE67" s="91"/>
      <c r="DF67" s="91"/>
      <c r="DG67" s="91"/>
      <c r="DH67" s="91"/>
      <c r="DI67" s="91"/>
      <c r="DJ67" s="91"/>
      <c r="DK67" s="91"/>
      <c r="DL67" s="91"/>
      <c r="DM67" s="91"/>
      <c r="DN67" s="91"/>
      <c r="DO67" s="91"/>
      <c r="DP67" s="91"/>
      <c r="DQ67" s="91"/>
      <c r="DR67" s="91"/>
      <c r="DS67" s="91"/>
      <c r="DT67" s="91"/>
      <c r="DU67" s="91"/>
      <c r="DV67" s="91"/>
      <c r="DW67" s="91"/>
      <c r="DX67" s="91"/>
      <c r="DY67" s="91"/>
      <c r="DZ67" s="91"/>
      <c r="EA67" s="91"/>
      <c r="EB67" s="91"/>
      <c r="EC67" s="91"/>
      <c r="ED67" s="91"/>
      <c r="EE67" s="91"/>
      <c r="EF67" s="91"/>
      <c r="EG67" s="91"/>
      <c r="EH67" s="91"/>
      <c r="EI67" s="91"/>
      <c r="EJ67" s="91"/>
      <c r="EK67" s="91"/>
      <c r="EL67" s="91"/>
      <c r="EM67" s="91"/>
      <c r="EN67" s="91"/>
      <c r="EO67" s="91"/>
      <c r="EP67" s="91"/>
      <c r="EQ67" s="91"/>
      <c r="ER67" s="91"/>
      <c r="ES67" s="91"/>
      <c r="ET67" s="91"/>
      <c r="EU67" s="91"/>
      <c r="EV67" s="91"/>
      <c r="EW67" s="91"/>
      <c r="EX67" s="91"/>
      <c r="EY67" s="91"/>
      <c r="EZ67" s="91"/>
      <c r="FA67" s="91"/>
      <c r="FB67" s="91"/>
      <c r="FC67" s="91"/>
      <c r="FD67" s="91"/>
      <c r="FE67" s="91"/>
      <c r="FF67" s="91"/>
      <c r="FG67" s="91"/>
      <c r="FH67" s="91"/>
      <c r="FI67" s="91"/>
      <c r="FJ67" s="91"/>
      <c r="FK67" s="91"/>
      <c r="FL67" s="91"/>
      <c r="FM67" s="91"/>
      <c r="FN67" s="91"/>
      <c r="FO67" s="91"/>
      <c r="FP67" s="91"/>
      <c r="FQ67" s="91"/>
      <c r="FR67" s="91"/>
      <c r="FS67" s="91"/>
      <c r="FT67" s="91"/>
      <c r="FU67" s="91"/>
      <c r="FV67" s="91"/>
      <c r="FW67" s="91"/>
      <c r="FX67" s="91"/>
      <c r="FY67" s="91"/>
      <c r="FZ67" s="91"/>
      <c r="GA67" s="91"/>
      <c r="GB67" s="91"/>
      <c r="GC67" s="91"/>
      <c r="GD67" s="91"/>
      <c r="GE67" s="91"/>
      <c r="GF67" s="91"/>
      <c r="GG67" s="91"/>
      <c r="GH67" s="91"/>
      <c r="GI67" s="91"/>
      <c r="GJ67" s="91"/>
      <c r="GK67" s="91"/>
      <c r="GL67" s="91"/>
      <c r="GM67" s="91"/>
      <c r="GN67" s="91"/>
      <c r="GO67" s="91"/>
      <c r="GP67" s="91"/>
      <c r="GQ67" s="91"/>
      <c r="GR67" s="91"/>
      <c r="GS67" s="91"/>
      <c r="GT67" s="91"/>
      <c r="GU67" s="91"/>
      <c r="GV67" s="91"/>
      <c r="GW67" s="91"/>
      <c r="GX67" s="91"/>
      <c r="GY67" s="91"/>
      <c r="GZ67" s="91"/>
      <c r="HA67" s="91"/>
      <c r="HB67" s="91"/>
      <c r="HC67" s="91"/>
      <c r="HD67" s="91"/>
      <c r="HE67" s="91"/>
      <c r="HF67" s="91"/>
      <c r="HG67" s="91"/>
      <c r="HH67" s="91"/>
      <c r="HI67" s="91"/>
      <c r="HJ67" s="91"/>
      <c r="HK67" s="91"/>
      <c r="HL67" s="91"/>
      <c r="HM67" s="91"/>
      <c r="HN67" s="91"/>
      <c r="HO67" s="91"/>
      <c r="HP67" s="91"/>
      <c r="HQ67" s="91"/>
      <c r="HR67" s="91"/>
      <c r="HS67" s="91"/>
      <c r="HT67" s="91"/>
      <c r="HU67" s="91"/>
      <c r="HV67" s="91"/>
      <c r="HW67" s="91"/>
      <c r="HX67" s="91"/>
      <c r="HY67" s="91"/>
      <c r="HZ67" s="91"/>
      <c r="IA67" s="91"/>
      <c r="IB67" s="91"/>
      <c r="IC67" s="91"/>
      <c r="ID67" s="91"/>
      <c r="IE67" s="91"/>
      <c r="IF67" s="91"/>
      <c r="IG67" s="91"/>
      <c r="IH67" s="91"/>
      <c r="II67" s="91"/>
      <c r="IJ67" s="91"/>
      <c r="IK67" s="91"/>
      <c r="IL67" s="91"/>
      <c r="IM67" s="91"/>
      <c r="IN67" s="91"/>
      <c r="IO67" s="91"/>
      <c r="IP67" s="91"/>
      <c r="IQ67" s="91"/>
      <c r="IR67" s="91"/>
      <c r="IS67" s="91"/>
      <c r="IT67" s="91"/>
      <c r="IU67" s="91"/>
      <c r="IV67" s="91"/>
    </row>
    <row r="68" spans="1:256">
      <c r="A68" s="127"/>
      <c r="B68" s="138" t="s">
        <v>1606</v>
      </c>
      <c r="C68" s="136"/>
      <c r="D68" s="134"/>
      <c r="E68" s="133">
        <f t="shared" ref="E68:E137" si="1">+D68*C68</f>
        <v>0</v>
      </c>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c r="BZ68" s="91"/>
      <c r="CA68" s="91"/>
      <c r="CB68" s="91"/>
      <c r="CC68" s="91"/>
      <c r="CD68" s="91"/>
      <c r="CE68" s="91"/>
      <c r="CF68" s="91"/>
      <c r="CG68" s="91"/>
      <c r="CH68" s="91"/>
      <c r="CI68" s="91"/>
      <c r="CJ68" s="91"/>
      <c r="CK68" s="91"/>
      <c r="CL68" s="91"/>
      <c r="CM68" s="91"/>
      <c r="CN68" s="91"/>
      <c r="CO68" s="91"/>
      <c r="CP68" s="91"/>
      <c r="CQ68" s="91"/>
      <c r="CR68" s="91"/>
      <c r="CS68" s="91"/>
      <c r="CT68" s="91"/>
      <c r="CU68" s="91"/>
      <c r="CV68" s="91"/>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1"/>
      <c r="FX68" s="91"/>
      <c r="FY68" s="91"/>
      <c r="FZ68" s="91"/>
      <c r="GA68" s="91"/>
      <c r="GB68" s="91"/>
      <c r="GC68" s="91"/>
      <c r="GD68" s="91"/>
      <c r="GE68" s="91"/>
      <c r="GF68" s="91"/>
      <c r="GG68" s="91"/>
      <c r="GH68" s="91"/>
      <c r="GI68" s="91"/>
      <c r="GJ68" s="91"/>
      <c r="GK68" s="91"/>
      <c r="GL68" s="91"/>
      <c r="GM68" s="91"/>
      <c r="GN68" s="91"/>
      <c r="GO68" s="91"/>
      <c r="GP68" s="91"/>
      <c r="GQ68" s="91"/>
      <c r="GR68" s="91"/>
      <c r="GS68" s="91"/>
      <c r="GT68" s="91"/>
      <c r="GU68" s="91"/>
      <c r="GV68" s="91"/>
      <c r="GW68" s="91"/>
      <c r="GX68" s="91"/>
      <c r="GY68" s="91"/>
      <c r="GZ68" s="91"/>
      <c r="HA68" s="91"/>
      <c r="HB68" s="91"/>
      <c r="HC68" s="91"/>
      <c r="HD68" s="91"/>
      <c r="HE68" s="91"/>
      <c r="HF68" s="91"/>
      <c r="HG68" s="91"/>
      <c r="HH68" s="91"/>
      <c r="HI68" s="91"/>
      <c r="HJ68" s="91"/>
      <c r="HK68" s="91"/>
      <c r="HL68" s="91"/>
      <c r="HM68" s="91"/>
      <c r="HN68" s="91"/>
      <c r="HO68" s="91"/>
      <c r="HP68" s="91"/>
      <c r="HQ68" s="91"/>
      <c r="HR68" s="91"/>
      <c r="HS68" s="91"/>
      <c r="HT68" s="91"/>
      <c r="HU68" s="91"/>
      <c r="HV68" s="91"/>
      <c r="HW68" s="91"/>
      <c r="HX68" s="91"/>
      <c r="HY68" s="91"/>
      <c r="HZ68" s="91"/>
      <c r="IA68" s="91"/>
      <c r="IB68" s="91"/>
      <c r="IC68" s="91"/>
      <c r="ID68" s="91"/>
      <c r="IE68" s="91"/>
      <c r="IF68" s="91"/>
      <c r="IG68" s="91"/>
      <c r="IH68" s="91"/>
      <c r="II68" s="91"/>
      <c r="IJ68" s="91"/>
      <c r="IK68" s="91"/>
      <c r="IL68" s="91"/>
      <c r="IM68" s="91"/>
      <c r="IN68" s="91"/>
      <c r="IO68" s="91"/>
      <c r="IP68" s="91"/>
      <c r="IQ68" s="91"/>
      <c r="IR68" s="91"/>
      <c r="IS68" s="91"/>
      <c r="IT68" s="91"/>
      <c r="IU68" s="91"/>
      <c r="IV68" s="91"/>
    </row>
    <row r="69" spans="1:256" ht="90">
      <c r="A69" s="127">
        <f>COUNT($A$12:A66)+1</f>
        <v>8</v>
      </c>
      <c r="B69" s="484" t="s">
        <v>1196</v>
      </c>
      <c r="C69" s="136"/>
      <c r="D69" s="134"/>
      <c r="E69" s="133">
        <f t="shared" si="1"/>
        <v>0</v>
      </c>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c r="BZ69" s="91"/>
      <c r="CA69" s="91"/>
      <c r="CB69" s="91"/>
      <c r="CC69" s="91"/>
      <c r="CD69" s="91"/>
      <c r="CE69" s="91"/>
      <c r="CF69" s="91"/>
      <c r="CG69" s="91"/>
      <c r="CH69" s="91"/>
      <c r="CI69" s="91"/>
      <c r="CJ69" s="91"/>
      <c r="CK69" s="91"/>
      <c r="CL69" s="91"/>
      <c r="CM69" s="91"/>
      <c r="CN69" s="91"/>
      <c r="CO69" s="91"/>
      <c r="CP69" s="91"/>
      <c r="CQ69" s="91"/>
      <c r="CR69" s="91"/>
      <c r="CS69" s="91"/>
      <c r="CT69" s="91"/>
      <c r="CU69" s="91"/>
      <c r="CV69" s="91"/>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1"/>
      <c r="FX69" s="91"/>
      <c r="FY69" s="91"/>
      <c r="FZ69" s="91"/>
      <c r="GA69" s="91"/>
      <c r="GB69" s="91"/>
      <c r="GC69" s="91"/>
      <c r="GD69" s="91"/>
      <c r="GE69" s="91"/>
      <c r="GF69" s="91"/>
      <c r="GG69" s="91"/>
      <c r="GH69" s="91"/>
      <c r="GI69" s="91"/>
      <c r="GJ69" s="91"/>
      <c r="GK69" s="91"/>
      <c r="GL69" s="91"/>
      <c r="GM69" s="91"/>
      <c r="GN69" s="91"/>
      <c r="GO69" s="91"/>
      <c r="GP69" s="91"/>
      <c r="GQ69" s="91"/>
      <c r="GR69" s="91"/>
      <c r="GS69" s="91"/>
      <c r="GT69" s="91"/>
      <c r="GU69" s="91"/>
      <c r="GV69" s="91"/>
      <c r="GW69" s="91"/>
      <c r="GX69" s="91"/>
      <c r="GY69" s="91"/>
      <c r="GZ69" s="91"/>
      <c r="HA69" s="91"/>
      <c r="HB69" s="91"/>
      <c r="HC69" s="91"/>
      <c r="HD69" s="91"/>
      <c r="HE69" s="91"/>
      <c r="HF69" s="91"/>
      <c r="HG69" s="91"/>
      <c r="HH69" s="91"/>
      <c r="HI69" s="91"/>
      <c r="HJ69" s="91"/>
      <c r="HK69" s="91"/>
      <c r="HL69" s="91"/>
      <c r="HM69" s="91"/>
      <c r="HN69" s="91"/>
      <c r="HO69" s="91"/>
      <c r="HP69" s="91"/>
      <c r="HQ69" s="91"/>
      <c r="HR69" s="91"/>
      <c r="HS69" s="91"/>
      <c r="HT69" s="91"/>
      <c r="HU69" s="91"/>
      <c r="HV69" s="91"/>
      <c r="HW69" s="91"/>
      <c r="HX69" s="91"/>
      <c r="HY69" s="91"/>
      <c r="HZ69" s="91"/>
      <c r="IA69" s="91"/>
      <c r="IB69" s="91"/>
      <c r="IC69" s="91"/>
      <c r="ID69" s="91"/>
      <c r="IE69" s="91"/>
      <c r="IF69" s="91"/>
      <c r="IG69" s="91"/>
      <c r="IH69" s="91"/>
      <c r="II69" s="91"/>
      <c r="IJ69" s="91"/>
      <c r="IK69" s="91"/>
      <c r="IL69" s="91"/>
      <c r="IM69" s="91"/>
      <c r="IN69" s="91"/>
      <c r="IO69" s="91"/>
      <c r="IP69" s="91"/>
      <c r="IQ69" s="91"/>
      <c r="IR69" s="91"/>
      <c r="IS69" s="91"/>
      <c r="IT69" s="91"/>
      <c r="IU69" s="91"/>
      <c r="IV69" s="91"/>
    </row>
    <row r="70" spans="1:256">
      <c r="A70" s="127"/>
      <c r="B70" s="481" t="s">
        <v>260</v>
      </c>
      <c r="C70" s="136">
        <v>40</v>
      </c>
      <c r="D70" s="505">
        <v>0</v>
      </c>
      <c r="E70" s="133">
        <f>+D70*C70</f>
        <v>0</v>
      </c>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c r="BZ70" s="91"/>
      <c r="CA70" s="91"/>
      <c r="CB70" s="91"/>
      <c r="CC70" s="91"/>
      <c r="CD70" s="91"/>
      <c r="CE70" s="91"/>
      <c r="CF70" s="91"/>
      <c r="CG70" s="91"/>
      <c r="CH70" s="91"/>
      <c r="CI70" s="91"/>
      <c r="CJ70" s="91"/>
      <c r="CK70" s="91"/>
      <c r="CL70" s="91"/>
      <c r="CM70" s="91"/>
      <c r="CN70" s="91"/>
      <c r="CO70" s="91"/>
      <c r="CP70" s="91"/>
      <c r="CQ70" s="91"/>
      <c r="CR70" s="91"/>
      <c r="CS70" s="91"/>
      <c r="CT70" s="91"/>
      <c r="CU70" s="91"/>
      <c r="CV70" s="91"/>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1"/>
      <c r="FX70" s="91"/>
      <c r="FY70" s="91"/>
      <c r="FZ70" s="91"/>
      <c r="GA70" s="91"/>
      <c r="GB70" s="91"/>
      <c r="GC70" s="91"/>
      <c r="GD70" s="91"/>
      <c r="GE70" s="91"/>
      <c r="GF70" s="91"/>
      <c r="GG70" s="91"/>
      <c r="GH70" s="91"/>
      <c r="GI70" s="91"/>
      <c r="GJ70" s="91"/>
      <c r="GK70" s="91"/>
      <c r="GL70" s="91"/>
      <c r="GM70" s="91"/>
      <c r="GN70" s="91"/>
      <c r="GO70" s="91"/>
      <c r="GP70" s="91"/>
      <c r="GQ70" s="91"/>
      <c r="GR70" s="91"/>
      <c r="GS70" s="91"/>
      <c r="GT70" s="91"/>
      <c r="GU70" s="91"/>
      <c r="GV70" s="91"/>
      <c r="GW70" s="91"/>
      <c r="GX70" s="91"/>
      <c r="GY70" s="91"/>
      <c r="GZ70" s="91"/>
      <c r="HA70" s="91"/>
      <c r="HB70" s="91"/>
      <c r="HC70" s="91"/>
      <c r="HD70" s="91"/>
      <c r="HE70" s="91"/>
      <c r="HF70" s="91"/>
      <c r="HG70" s="91"/>
      <c r="HH70" s="91"/>
      <c r="HI70" s="91"/>
      <c r="HJ70" s="91"/>
      <c r="HK70" s="91"/>
      <c r="HL70" s="91"/>
      <c r="HM70" s="91"/>
      <c r="HN70" s="91"/>
      <c r="HO70" s="91"/>
      <c r="HP70" s="91"/>
      <c r="HQ70" s="91"/>
      <c r="HR70" s="91"/>
      <c r="HS70" s="91"/>
      <c r="HT70" s="91"/>
      <c r="HU70" s="91"/>
      <c r="HV70" s="91"/>
      <c r="HW70" s="91"/>
      <c r="HX70" s="91"/>
      <c r="HY70" s="91"/>
      <c r="HZ70" s="91"/>
      <c r="IA70" s="91"/>
      <c r="IB70" s="91"/>
      <c r="IC70" s="91"/>
      <c r="ID70" s="91"/>
      <c r="IE70" s="91"/>
      <c r="IF70" s="91"/>
      <c r="IG70" s="91"/>
      <c r="IH70" s="91"/>
      <c r="II70" s="91"/>
      <c r="IJ70" s="91"/>
      <c r="IK70" s="91"/>
      <c r="IL70" s="91"/>
      <c r="IM70" s="91"/>
      <c r="IN70" s="91"/>
      <c r="IO70" s="91"/>
      <c r="IP70" s="91"/>
      <c r="IQ70" s="91"/>
      <c r="IR70" s="91"/>
      <c r="IS70" s="91"/>
      <c r="IT70" s="91"/>
      <c r="IU70" s="91"/>
      <c r="IV70" s="91"/>
    </row>
    <row r="71" spans="1:256">
      <c r="A71" s="127"/>
      <c r="B71" s="138" t="s">
        <v>1606</v>
      </c>
      <c r="C71" s="136"/>
      <c r="D71" s="134"/>
      <c r="E71" s="133">
        <f t="shared" si="1"/>
        <v>0</v>
      </c>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c r="BZ71" s="91"/>
      <c r="CA71" s="91"/>
      <c r="CB71" s="91"/>
      <c r="CC71" s="91"/>
      <c r="CD71" s="91"/>
      <c r="CE71" s="91"/>
      <c r="CF71" s="91"/>
      <c r="CG71" s="91"/>
      <c r="CH71" s="91"/>
      <c r="CI71" s="91"/>
      <c r="CJ71" s="91"/>
      <c r="CK71" s="91"/>
      <c r="CL71" s="91"/>
      <c r="CM71" s="91"/>
      <c r="CN71" s="91"/>
      <c r="CO71" s="91"/>
      <c r="CP71" s="91"/>
      <c r="CQ71" s="91"/>
      <c r="CR71" s="91"/>
      <c r="CS71" s="91"/>
      <c r="CT71" s="91"/>
      <c r="CU71" s="91"/>
      <c r="CV71" s="91"/>
      <c r="CW71" s="91"/>
      <c r="CX71" s="91"/>
      <c r="CY71" s="91"/>
      <c r="CZ71" s="91"/>
      <c r="DA71" s="91"/>
      <c r="DB71" s="91"/>
      <c r="DC71" s="91"/>
      <c r="DD71" s="91"/>
      <c r="DE71" s="91"/>
      <c r="DF71" s="91"/>
      <c r="DG71" s="91"/>
      <c r="DH71" s="91"/>
      <c r="DI71" s="91"/>
      <c r="DJ71" s="91"/>
      <c r="DK71" s="91"/>
      <c r="DL71" s="91"/>
      <c r="DM71" s="91"/>
      <c r="DN71" s="91"/>
      <c r="DO71" s="91"/>
      <c r="DP71" s="91"/>
      <c r="DQ71" s="91"/>
      <c r="DR71" s="91"/>
      <c r="DS71" s="91"/>
      <c r="DT71" s="91"/>
      <c r="DU71" s="91"/>
      <c r="DV71" s="91"/>
      <c r="DW71" s="91"/>
      <c r="DX71" s="91"/>
      <c r="DY71" s="91"/>
      <c r="DZ71" s="91"/>
      <c r="EA71" s="91"/>
      <c r="EB71" s="91"/>
      <c r="EC71" s="91"/>
      <c r="ED71" s="91"/>
      <c r="EE71" s="91"/>
      <c r="EF71" s="91"/>
      <c r="EG71" s="91"/>
      <c r="EH71" s="91"/>
      <c r="EI71" s="91"/>
      <c r="EJ71" s="91"/>
      <c r="EK71" s="91"/>
      <c r="EL71" s="91"/>
      <c r="EM71" s="91"/>
      <c r="EN71" s="91"/>
      <c r="EO71" s="91"/>
      <c r="EP71" s="91"/>
      <c r="EQ71" s="91"/>
      <c r="ER71" s="91"/>
      <c r="ES71" s="91"/>
      <c r="ET71" s="91"/>
      <c r="EU71" s="91"/>
      <c r="EV71" s="91"/>
      <c r="EW71" s="91"/>
      <c r="EX71" s="91"/>
      <c r="EY71" s="91"/>
      <c r="EZ71" s="91"/>
      <c r="FA71" s="91"/>
      <c r="FB71" s="91"/>
      <c r="FC71" s="91"/>
      <c r="FD71" s="91"/>
      <c r="FE71" s="91"/>
      <c r="FF71" s="91"/>
      <c r="FG71" s="91"/>
      <c r="FH71" s="91"/>
      <c r="FI71" s="91"/>
      <c r="FJ71" s="91"/>
      <c r="FK71" s="91"/>
      <c r="FL71" s="91"/>
      <c r="FM71" s="91"/>
      <c r="FN71" s="91"/>
      <c r="FO71" s="91"/>
      <c r="FP71" s="91"/>
      <c r="FQ71" s="91"/>
      <c r="FR71" s="91"/>
      <c r="FS71" s="91"/>
      <c r="FT71" s="91"/>
      <c r="FU71" s="91"/>
      <c r="FV71" s="91"/>
      <c r="FW71" s="91"/>
      <c r="FX71" s="91"/>
      <c r="FY71" s="91"/>
      <c r="FZ71" s="91"/>
      <c r="GA71" s="91"/>
      <c r="GB71" s="91"/>
      <c r="GC71" s="91"/>
      <c r="GD71" s="91"/>
      <c r="GE71" s="91"/>
      <c r="GF71" s="91"/>
      <c r="GG71" s="91"/>
      <c r="GH71" s="91"/>
      <c r="GI71" s="91"/>
      <c r="GJ71" s="91"/>
      <c r="GK71" s="91"/>
      <c r="GL71" s="91"/>
      <c r="GM71" s="91"/>
      <c r="GN71" s="91"/>
      <c r="GO71" s="91"/>
      <c r="GP71" s="91"/>
      <c r="GQ71" s="91"/>
      <c r="GR71" s="91"/>
      <c r="GS71" s="91"/>
      <c r="GT71" s="91"/>
      <c r="GU71" s="91"/>
      <c r="GV71" s="91"/>
      <c r="GW71" s="91"/>
      <c r="GX71" s="91"/>
      <c r="GY71" s="91"/>
      <c r="GZ71" s="91"/>
      <c r="HA71" s="91"/>
      <c r="HB71" s="91"/>
      <c r="HC71" s="91"/>
      <c r="HD71" s="91"/>
      <c r="HE71" s="91"/>
      <c r="HF71" s="91"/>
      <c r="HG71" s="91"/>
      <c r="HH71" s="91"/>
      <c r="HI71" s="91"/>
      <c r="HJ71" s="91"/>
      <c r="HK71" s="91"/>
      <c r="HL71" s="91"/>
      <c r="HM71" s="91"/>
      <c r="HN71" s="91"/>
      <c r="HO71" s="91"/>
      <c r="HP71" s="91"/>
      <c r="HQ71" s="91"/>
      <c r="HR71" s="91"/>
      <c r="HS71" s="91"/>
      <c r="HT71" s="91"/>
      <c r="HU71" s="91"/>
      <c r="HV71" s="91"/>
      <c r="HW71" s="91"/>
      <c r="HX71" s="91"/>
      <c r="HY71" s="91"/>
      <c r="HZ71" s="91"/>
      <c r="IA71" s="91"/>
      <c r="IB71" s="91"/>
      <c r="IC71" s="91"/>
      <c r="ID71" s="91"/>
      <c r="IE71" s="91"/>
      <c r="IF71" s="91"/>
      <c r="IG71" s="91"/>
      <c r="IH71" s="91"/>
      <c r="II71" s="91"/>
      <c r="IJ71" s="91"/>
      <c r="IK71" s="91"/>
      <c r="IL71" s="91"/>
      <c r="IM71" s="91"/>
      <c r="IN71" s="91"/>
      <c r="IO71" s="91"/>
      <c r="IP71" s="91"/>
      <c r="IQ71" s="91"/>
      <c r="IR71" s="91"/>
      <c r="IS71" s="91"/>
      <c r="IT71" s="91"/>
      <c r="IU71" s="91"/>
      <c r="IV71" s="91"/>
    </row>
    <row r="72" spans="1:256">
      <c r="A72" s="127"/>
      <c r="B72" s="138"/>
      <c r="C72" s="136"/>
      <c r="D72" s="134"/>
      <c r="E72" s="133"/>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c r="BZ72" s="91"/>
      <c r="CA72" s="91"/>
      <c r="CB72" s="91"/>
      <c r="CC72" s="91"/>
      <c r="CD72" s="91"/>
      <c r="CE72" s="91"/>
      <c r="CF72" s="91"/>
      <c r="CG72" s="91"/>
      <c r="CH72" s="91"/>
      <c r="CI72" s="91"/>
      <c r="CJ72" s="91"/>
      <c r="CK72" s="91"/>
      <c r="CL72" s="91"/>
      <c r="CM72" s="91"/>
      <c r="CN72" s="91"/>
      <c r="CO72" s="91"/>
      <c r="CP72" s="91"/>
      <c r="CQ72" s="91"/>
      <c r="CR72" s="91"/>
      <c r="CS72" s="91"/>
      <c r="CT72" s="91"/>
      <c r="CU72" s="91"/>
      <c r="CV72" s="91"/>
      <c r="CW72" s="91"/>
      <c r="CX72" s="91"/>
      <c r="CY72" s="91"/>
      <c r="CZ72" s="91"/>
      <c r="DA72" s="91"/>
      <c r="DB72" s="91"/>
      <c r="DC72" s="91"/>
      <c r="DD72" s="91"/>
      <c r="DE72" s="91"/>
      <c r="DF72" s="91"/>
      <c r="DG72" s="91"/>
      <c r="DH72" s="91"/>
      <c r="DI72" s="91"/>
      <c r="DJ72" s="91"/>
      <c r="DK72" s="91"/>
      <c r="DL72" s="91"/>
      <c r="DM72" s="91"/>
      <c r="DN72" s="91"/>
      <c r="DO72" s="91"/>
      <c r="DP72" s="91"/>
      <c r="DQ72" s="91"/>
      <c r="DR72" s="91"/>
      <c r="DS72" s="91"/>
      <c r="DT72" s="91"/>
      <c r="DU72" s="91"/>
      <c r="DV72" s="91"/>
      <c r="DW72" s="91"/>
      <c r="DX72" s="91"/>
      <c r="DY72" s="91"/>
      <c r="DZ72" s="91"/>
      <c r="EA72" s="91"/>
      <c r="EB72" s="91"/>
      <c r="EC72" s="91"/>
      <c r="ED72" s="91"/>
      <c r="EE72" s="91"/>
      <c r="EF72" s="91"/>
      <c r="EG72" s="91"/>
      <c r="EH72" s="91"/>
      <c r="EI72" s="91"/>
      <c r="EJ72" s="91"/>
      <c r="EK72" s="91"/>
      <c r="EL72" s="91"/>
      <c r="EM72" s="91"/>
      <c r="EN72" s="91"/>
      <c r="EO72" s="91"/>
      <c r="EP72" s="91"/>
      <c r="EQ72" s="91"/>
      <c r="ER72" s="91"/>
      <c r="ES72" s="91"/>
      <c r="ET72" s="91"/>
      <c r="EU72" s="91"/>
      <c r="EV72" s="91"/>
      <c r="EW72" s="91"/>
      <c r="EX72" s="91"/>
      <c r="EY72" s="91"/>
      <c r="EZ72" s="91"/>
      <c r="FA72" s="91"/>
      <c r="FB72" s="91"/>
      <c r="FC72" s="91"/>
      <c r="FD72" s="91"/>
      <c r="FE72" s="91"/>
      <c r="FF72" s="91"/>
      <c r="FG72" s="91"/>
      <c r="FH72" s="91"/>
      <c r="FI72" s="91"/>
      <c r="FJ72" s="91"/>
      <c r="FK72" s="91"/>
      <c r="FL72" s="91"/>
      <c r="FM72" s="91"/>
      <c r="FN72" s="91"/>
      <c r="FO72" s="91"/>
      <c r="FP72" s="91"/>
      <c r="FQ72" s="91"/>
      <c r="FR72" s="91"/>
      <c r="FS72" s="91"/>
      <c r="FT72" s="91"/>
      <c r="FU72" s="91"/>
      <c r="FV72" s="91"/>
      <c r="FW72" s="91"/>
      <c r="FX72" s="91"/>
      <c r="FY72" s="91"/>
      <c r="FZ72" s="91"/>
      <c r="GA72" s="91"/>
      <c r="GB72" s="91"/>
      <c r="GC72" s="91"/>
      <c r="GD72" s="91"/>
      <c r="GE72" s="91"/>
      <c r="GF72" s="91"/>
      <c r="GG72" s="91"/>
      <c r="GH72" s="91"/>
      <c r="GI72" s="91"/>
      <c r="GJ72" s="91"/>
      <c r="GK72" s="91"/>
      <c r="GL72" s="91"/>
      <c r="GM72" s="91"/>
      <c r="GN72" s="91"/>
      <c r="GO72" s="91"/>
      <c r="GP72" s="91"/>
      <c r="GQ72" s="91"/>
      <c r="GR72" s="91"/>
      <c r="GS72" s="91"/>
      <c r="GT72" s="91"/>
      <c r="GU72" s="91"/>
      <c r="GV72" s="91"/>
      <c r="GW72" s="91"/>
      <c r="GX72" s="91"/>
      <c r="GY72" s="91"/>
      <c r="GZ72" s="91"/>
      <c r="HA72" s="91"/>
      <c r="HB72" s="91"/>
      <c r="HC72" s="91"/>
      <c r="HD72" s="91"/>
      <c r="HE72" s="91"/>
      <c r="HF72" s="91"/>
      <c r="HG72" s="91"/>
      <c r="HH72" s="91"/>
      <c r="HI72" s="91"/>
      <c r="HJ72" s="91"/>
      <c r="HK72" s="91"/>
      <c r="HL72" s="91"/>
      <c r="HM72" s="91"/>
      <c r="HN72" s="91"/>
      <c r="HO72" s="91"/>
      <c r="HP72" s="91"/>
      <c r="HQ72" s="91"/>
      <c r="HR72" s="91"/>
      <c r="HS72" s="91"/>
      <c r="HT72" s="91"/>
      <c r="HU72" s="91"/>
      <c r="HV72" s="91"/>
      <c r="HW72" s="91"/>
      <c r="HX72" s="91"/>
      <c r="HY72" s="91"/>
      <c r="HZ72" s="91"/>
      <c r="IA72" s="91"/>
      <c r="IB72" s="91"/>
      <c r="IC72" s="91"/>
      <c r="ID72" s="91"/>
      <c r="IE72" s="91"/>
      <c r="IF72" s="91"/>
      <c r="IG72" s="91"/>
      <c r="IH72" s="91"/>
      <c r="II72" s="91"/>
      <c r="IJ72" s="91"/>
      <c r="IK72" s="91"/>
      <c r="IL72" s="91"/>
      <c r="IM72" s="91"/>
      <c r="IN72" s="91"/>
      <c r="IO72" s="91"/>
      <c r="IP72" s="91"/>
      <c r="IQ72" s="91"/>
      <c r="IR72" s="91"/>
      <c r="IS72" s="91"/>
      <c r="IT72" s="91"/>
      <c r="IU72" s="91"/>
      <c r="IV72" s="91"/>
    </row>
    <row r="73" spans="1:256" ht="120">
      <c r="A73" s="127">
        <f>COUNT($A$12:A70)+1</f>
        <v>9</v>
      </c>
      <c r="B73" s="484" t="s">
        <v>1197</v>
      </c>
      <c r="C73" s="136"/>
      <c r="D73" s="134"/>
      <c r="E73" s="133">
        <f t="shared" si="1"/>
        <v>0</v>
      </c>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c r="BC73" s="91"/>
      <c r="BD73" s="91"/>
      <c r="BE73" s="91"/>
      <c r="BF73" s="91"/>
      <c r="BG73" s="91"/>
      <c r="BH73" s="91"/>
      <c r="BI73" s="91"/>
      <c r="BJ73" s="91"/>
      <c r="BK73" s="91"/>
      <c r="BL73" s="91"/>
      <c r="BM73" s="91"/>
      <c r="BN73" s="91"/>
      <c r="BO73" s="91"/>
      <c r="BP73" s="91"/>
      <c r="BQ73" s="91"/>
      <c r="BR73" s="91"/>
      <c r="BS73" s="91"/>
      <c r="BT73" s="91"/>
      <c r="BU73" s="91"/>
      <c r="BV73" s="91"/>
      <c r="BW73" s="91"/>
      <c r="BX73" s="91"/>
      <c r="BY73" s="91"/>
      <c r="BZ73" s="91"/>
      <c r="CA73" s="91"/>
      <c r="CB73" s="91"/>
      <c r="CC73" s="91"/>
      <c r="CD73" s="91"/>
      <c r="CE73" s="91"/>
      <c r="CF73" s="91"/>
      <c r="CG73" s="91"/>
      <c r="CH73" s="91"/>
      <c r="CI73" s="91"/>
      <c r="CJ73" s="91"/>
      <c r="CK73" s="91"/>
      <c r="CL73" s="91"/>
      <c r="CM73" s="91"/>
      <c r="CN73" s="91"/>
      <c r="CO73" s="91"/>
      <c r="CP73" s="91"/>
      <c r="CQ73" s="91"/>
      <c r="CR73" s="91"/>
      <c r="CS73" s="91"/>
      <c r="CT73" s="91"/>
      <c r="CU73" s="91"/>
      <c r="CV73" s="91"/>
      <c r="CW73" s="91"/>
      <c r="CX73" s="91"/>
      <c r="CY73" s="91"/>
      <c r="CZ73" s="91"/>
      <c r="DA73" s="91"/>
      <c r="DB73" s="91"/>
      <c r="DC73" s="91"/>
      <c r="DD73" s="91"/>
      <c r="DE73" s="91"/>
      <c r="DF73" s="91"/>
      <c r="DG73" s="91"/>
      <c r="DH73" s="91"/>
      <c r="DI73" s="91"/>
      <c r="DJ73" s="91"/>
      <c r="DK73" s="91"/>
      <c r="DL73" s="91"/>
      <c r="DM73" s="91"/>
      <c r="DN73" s="91"/>
      <c r="DO73" s="91"/>
      <c r="DP73" s="91"/>
      <c r="DQ73" s="91"/>
      <c r="DR73" s="91"/>
      <c r="DS73" s="91"/>
      <c r="DT73" s="91"/>
      <c r="DU73" s="91"/>
      <c r="DV73" s="91"/>
      <c r="DW73" s="91"/>
      <c r="DX73" s="91"/>
      <c r="DY73" s="91"/>
      <c r="DZ73" s="91"/>
      <c r="EA73" s="91"/>
      <c r="EB73" s="91"/>
      <c r="EC73" s="91"/>
      <c r="ED73" s="91"/>
      <c r="EE73" s="91"/>
      <c r="EF73" s="91"/>
      <c r="EG73" s="91"/>
      <c r="EH73" s="91"/>
      <c r="EI73" s="91"/>
      <c r="EJ73" s="91"/>
      <c r="EK73" s="91"/>
      <c r="EL73" s="91"/>
      <c r="EM73" s="91"/>
      <c r="EN73" s="91"/>
      <c r="EO73" s="91"/>
      <c r="EP73" s="91"/>
      <c r="EQ73" s="91"/>
      <c r="ER73" s="91"/>
      <c r="ES73" s="91"/>
      <c r="ET73" s="91"/>
      <c r="EU73" s="91"/>
      <c r="EV73" s="91"/>
      <c r="EW73" s="91"/>
      <c r="EX73" s="91"/>
      <c r="EY73" s="91"/>
      <c r="EZ73" s="91"/>
      <c r="FA73" s="91"/>
      <c r="FB73" s="91"/>
      <c r="FC73" s="91"/>
      <c r="FD73" s="91"/>
      <c r="FE73" s="91"/>
      <c r="FF73" s="91"/>
      <c r="FG73" s="91"/>
      <c r="FH73" s="91"/>
      <c r="FI73" s="91"/>
      <c r="FJ73" s="91"/>
      <c r="FK73" s="91"/>
      <c r="FL73" s="91"/>
      <c r="FM73" s="91"/>
      <c r="FN73" s="91"/>
      <c r="FO73" s="91"/>
      <c r="FP73" s="91"/>
      <c r="FQ73" s="91"/>
      <c r="FR73" s="91"/>
      <c r="FS73" s="91"/>
      <c r="FT73" s="91"/>
      <c r="FU73" s="91"/>
      <c r="FV73" s="91"/>
      <c r="FW73" s="91"/>
      <c r="FX73" s="91"/>
      <c r="FY73" s="91"/>
      <c r="FZ73" s="91"/>
      <c r="GA73" s="91"/>
      <c r="GB73" s="91"/>
      <c r="GC73" s="91"/>
      <c r="GD73" s="91"/>
      <c r="GE73" s="91"/>
      <c r="GF73" s="91"/>
      <c r="GG73" s="91"/>
      <c r="GH73" s="91"/>
      <c r="GI73" s="91"/>
      <c r="GJ73" s="91"/>
      <c r="GK73" s="91"/>
      <c r="GL73" s="91"/>
      <c r="GM73" s="91"/>
      <c r="GN73" s="91"/>
      <c r="GO73" s="91"/>
      <c r="GP73" s="91"/>
      <c r="GQ73" s="91"/>
      <c r="GR73" s="91"/>
      <c r="GS73" s="91"/>
      <c r="GT73" s="91"/>
      <c r="GU73" s="91"/>
      <c r="GV73" s="91"/>
      <c r="GW73" s="91"/>
      <c r="GX73" s="91"/>
      <c r="GY73" s="91"/>
      <c r="GZ73" s="91"/>
      <c r="HA73" s="91"/>
      <c r="HB73" s="91"/>
      <c r="HC73" s="91"/>
      <c r="HD73" s="91"/>
      <c r="HE73" s="91"/>
      <c r="HF73" s="91"/>
      <c r="HG73" s="91"/>
      <c r="HH73" s="91"/>
      <c r="HI73" s="91"/>
      <c r="HJ73" s="91"/>
      <c r="HK73" s="91"/>
      <c r="HL73" s="91"/>
      <c r="HM73" s="91"/>
      <c r="HN73" s="91"/>
      <c r="HO73" s="91"/>
      <c r="HP73" s="91"/>
      <c r="HQ73" s="91"/>
      <c r="HR73" s="91"/>
      <c r="HS73" s="91"/>
      <c r="HT73" s="91"/>
      <c r="HU73" s="91"/>
      <c r="HV73" s="91"/>
      <c r="HW73" s="91"/>
      <c r="HX73" s="91"/>
      <c r="HY73" s="91"/>
      <c r="HZ73" s="91"/>
      <c r="IA73" s="91"/>
      <c r="IB73" s="91"/>
      <c r="IC73" s="91"/>
      <c r="ID73" s="91"/>
      <c r="IE73" s="91"/>
      <c r="IF73" s="91"/>
      <c r="IG73" s="91"/>
      <c r="IH73" s="91"/>
      <c r="II73" s="91"/>
      <c r="IJ73" s="91"/>
      <c r="IK73" s="91"/>
      <c r="IL73" s="91"/>
      <c r="IM73" s="91"/>
      <c r="IN73" s="91"/>
      <c r="IO73" s="91"/>
      <c r="IP73" s="91"/>
      <c r="IQ73" s="91"/>
      <c r="IR73" s="91"/>
      <c r="IS73" s="91"/>
      <c r="IT73" s="91"/>
      <c r="IU73" s="91"/>
      <c r="IV73" s="91"/>
    </row>
    <row r="74" spans="1:256">
      <c r="A74" s="127"/>
      <c r="B74" s="484" t="s">
        <v>1198</v>
      </c>
      <c r="C74" s="136"/>
      <c r="D74" s="134"/>
      <c r="E74" s="133">
        <f t="shared" si="1"/>
        <v>0</v>
      </c>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c r="BZ74" s="91"/>
      <c r="CA74" s="91"/>
      <c r="CB74" s="91"/>
      <c r="CC74" s="91"/>
      <c r="CD74" s="91"/>
      <c r="CE74" s="91"/>
      <c r="CF74" s="91"/>
      <c r="CG74" s="91"/>
      <c r="CH74" s="91"/>
      <c r="CI74" s="91"/>
      <c r="CJ74" s="91"/>
      <c r="CK74" s="91"/>
      <c r="CL74" s="91"/>
      <c r="CM74" s="91"/>
      <c r="CN74" s="91"/>
      <c r="CO74" s="91"/>
      <c r="CP74" s="91"/>
      <c r="CQ74" s="91"/>
      <c r="CR74" s="91"/>
      <c r="CS74" s="91"/>
      <c r="CT74" s="91"/>
      <c r="CU74" s="91"/>
      <c r="CV74" s="91"/>
      <c r="CW74" s="91"/>
      <c r="CX74" s="91"/>
      <c r="CY74" s="91"/>
      <c r="CZ74" s="91"/>
      <c r="DA74" s="91"/>
      <c r="DB74" s="91"/>
      <c r="DC74" s="91"/>
      <c r="DD74" s="91"/>
      <c r="DE74" s="91"/>
      <c r="DF74" s="91"/>
      <c r="DG74" s="91"/>
      <c r="DH74" s="91"/>
      <c r="DI74" s="91"/>
      <c r="DJ74" s="91"/>
      <c r="DK74" s="91"/>
      <c r="DL74" s="91"/>
      <c r="DM74" s="91"/>
      <c r="DN74" s="91"/>
      <c r="DO74" s="91"/>
      <c r="DP74" s="91"/>
      <c r="DQ74" s="91"/>
      <c r="DR74" s="91"/>
      <c r="DS74" s="91"/>
      <c r="DT74" s="91"/>
      <c r="DU74" s="91"/>
      <c r="DV74" s="91"/>
      <c r="DW74" s="91"/>
      <c r="DX74" s="91"/>
      <c r="DY74" s="91"/>
      <c r="DZ74" s="91"/>
      <c r="EA74" s="91"/>
      <c r="EB74" s="91"/>
      <c r="EC74" s="91"/>
      <c r="ED74" s="91"/>
      <c r="EE74" s="91"/>
      <c r="EF74" s="91"/>
      <c r="EG74" s="91"/>
      <c r="EH74" s="91"/>
      <c r="EI74" s="91"/>
      <c r="EJ74" s="91"/>
      <c r="EK74" s="91"/>
      <c r="EL74" s="91"/>
      <c r="EM74" s="91"/>
      <c r="EN74" s="91"/>
      <c r="EO74" s="91"/>
      <c r="EP74" s="91"/>
      <c r="EQ74" s="91"/>
      <c r="ER74" s="91"/>
      <c r="ES74" s="91"/>
      <c r="ET74" s="91"/>
      <c r="EU74" s="91"/>
      <c r="EV74" s="91"/>
      <c r="EW74" s="91"/>
      <c r="EX74" s="91"/>
      <c r="EY74" s="91"/>
      <c r="EZ74" s="91"/>
      <c r="FA74" s="91"/>
      <c r="FB74" s="91"/>
      <c r="FC74" s="91"/>
      <c r="FD74" s="91"/>
      <c r="FE74" s="91"/>
      <c r="FF74" s="91"/>
      <c r="FG74" s="91"/>
      <c r="FH74" s="91"/>
      <c r="FI74" s="91"/>
      <c r="FJ74" s="91"/>
      <c r="FK74" s="91"/>
      <c r="FL74" s="91"/>
      <c r="FM74" s="91"/>
      <c r="FN74" s="91"/>
      <c r="FO74" s="91"/>
      <c r="FP74" s="91"/>
      <c r="FQ74" s="91"/>
      <c r="FR74" s="91"/>
      <c r="FS74" s="91"/>
      <c r="FT74" s="91"/>
      <c r="FU74" s="91"/>
      <c r="FV74" s="91"/>
      <c r="FW74" s="91"/>
      <c r="FX74" s="91"/>
      <c r="FY74" s="91"/>
      <c r="FZ74" s="91"/>
      <c r="GA74" s="91"/>
      <c r="GB74" s="91"/>
      <c r="GC74" s="91"/>
      <c r="GD74" s="91"/>
      <c r="GE74" s="91"/>
      <c r="GF74" s="91"/>
      <c r="GG74" s="91"/>
      <c r="GH74" s="91"/>
      <c r="GI74" s="91"/>
      <c r="GJ74" s="91"/>
      <c r="GK74" s="91"/>
      <c r="GL74" s="91"/>
      <c r="GM74" s="91"/>
      <c r="GN74" s="91"/>
      <c r="GO74" s="91"/>
      <c r="GP74" s="91"/>
      <c r="GQ74" s="91"/>
      <c r="GR74" s="91"/>
      <c r="GS74" s="91"/>
      <c r="GT74" s="91"/>
      <c r="GU74" s="91"/>
      <c r="GV74" s="91"/>
      <c r="GW74" s="91"/>
      <c r="GX74" s="91"/>
      <c r="GY74" s="91"/>
      <c r="GZ74" s="91"/>
      <c r="HA74" s="91"/>
      <c r="HB74" s="91"/>
      <c r="HC74" s="91"/>
      <c r="HD74" s="91"/>
      <c r="HE74" s="91"/>
      <c r="HF74" s="91"/>
      <c r="HG74" s="91"/>
      <c r="HH74" s="91"/>
      <c r="HI74" s="91"/>
      <c r="HJ74" s="91"/>
      <c r="HK74" s="91"/>
      <c r="HL74" s="91"/>
      <c r="HM74" s="91"/>
      <c r="HN74" s="91"/>
      <c r="HO74" s="91"/>
      <c r="HP74" s="91"/>
      <c r="HQ74" s="91"/>
      <c r="HR74" s="91"/>
      <c r="HS74" s="91"/>
      <c r="HT74" s="91"/>
      <c r="HU74" s="91"/>
      <c r="HV74" s="91"/>
      <c r="HW74" s="91"/>
      <c r="HX74" s="91"/>
      <c r="HY74" s="91"/>
      <c r="HZ74" s="91"/>
      <c r="IA74" s="91"/>
      <c r="IB74" s="91"/>
      <c r="IC74" s="91"/>
      <c r="ID74" s="91"/>
      <c r="IE74" s="91"/>
      <c r="IF74" s="91"/>
      <c r="IG74" s="91"/>
      <c r="IH74" s="91"/>
      <c r="II74" s="91"/>
      <c r="IJ74" s="91"/>
      <c r="IK74" s="91"/>
      <c r="IL74" s="91"/>
      <c r="IM74" s="91"/>
      <c r="IN74" s="91"/>
      <c r="IO74" s="91"/>
      <c r="IP74" s="91"/>
      <c r="IQ74" s="91"/>
      <c r="IR74" s="91"/>
      <c r="IS74" s="91"/>
      <c r="IT74" s="91"/>
      <c r="IU74" s="91"/>
      <c r="IV74" s="91"/>
    </row>
    <row r="75" spans="1:256">
      <c r="A75" s="127"/>
      <c r="B75" s="484" t="s">
        <v>1199</v>
      </c>
      <c r="C75" s="136"/>
      <c r="D75" s="134"/>
      <c r="E75" s="133">
        <f t="shared" si="1"/>
        <v>0</v>
      </c>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c r="BZ75" s="91"/>
      <c r="CA75" s="91"/>
      <c r="CB75" s="91"/>
      <c r="CC75" s="91"/>
      <c r="CD75" s="91"/>
      <c r="CE75" s="91"/>
      <c r="CF75" s="91"/>
      <c r="CG75" s="91"/>
      <c r="CH75" s="91"/>
      <c r="CI75" s="91"/>
      <c r="CJ75" s="91"/>
      <c r="CK75" s="91"/>
      <c r="CL75" s="91"/>
      <c r="CM75" s="91"/>
      <c r="CN75" s="91"/>
      <c r="CO75" s="91"/>
      <c r="CP75" s="91"/>
      <c r="CQ75" s="91"/>
      <c r="CR75" s="91"/>
      <c r="CS75" s="91"/>
      <c r="CT75" s="91"/>
      <c r="CU75" s="91"/>
      <c r="CV75" s="91"/>
      <c r="CW75" s="91"/>
      <c r="CX75" s="91"/>
      <c r="CY75" s="91"/>
      <c r="CZ75" s="91"/>
      <c r="DA75" s="91"/>
      <c r="DB75" s="91"/>
      <c r="DC75" s="91"/>
      <c r="DD75" s="91"/>
      <c r="DE75" s="91"/>
      <c r="DF75" s="91"/>
      <c r="DG75" s="91"/>
      <c r="DH75" s="91"/>
      <c r="DI75" s="91"/>
      <c r="DJ75" s="91"/>
      <c r="DK75" s="91"/>
      <c r="DL75" s="91"/>
      <c r="DM75" s="91"/>
      <c r="DN75" s="91"/>
      <c r="DO75" s="91"/>
      <c r="DP75" s="91"/>
      <c r="DQ75" s="91"/>
      <c r="DR75" s="91"/>
      <c r="DS75" s="91"/>
      <c r="DT75" s="91"/>
      <c r="DU75" s="91"/>
      <c r="DV75" s="91"/>
      <c r="DW75" s="91"/>
      <c r="DX75" s="91"/>
      <c r="DY75" s="91"/>
      <c r="DZ75" s="91"/>
      <c r="EA75" s="91"/>
      <c r="EB75" s="91"/>
      <c r="EC75" s="91"/>
      <c r="ED75" s="91"/>
      <c r="EE75" s="91"/>
      <c r="EF75" s="91"/>
      <c r="EG75" s="91"/>
      <c r="EH75" s="91"/>
      <c r="EI75" s="91"/>
      <c r="EJ75" s="91"/>
      <c r="EK75" s="91"/>
      <c r="EL75" s="91"/>
      <c r="EM75" s="91"/>
      <c r="EN75" s="91"/>
      <c r="EO75" s="91"/>
      <c r="EP75" s="91"/>
      <c r="EQ75" s="91"/>
      <c r="ER75" s="91"/>
      <c r="ES75" s="91"/>
      <c r="ET75" s="91"/>
      <c r="EU75" s="91"/>
      <c r="EV75" s="91"/>
      <c r="EW75" s="91"/>
      <c r="EX75" s="91"/>
      <c r="EY75" s="91"/>
      <c r="EZ75" s="91"/>
      <c r="FA75" s="91"/>
      <c r="FB75" s="91"/>
      <c r="FC75" s="91"/>
      <c r="FD75" s="91"/>
      <c r="FE75" s="91"/>
      <c r="FF75" s="91"/>
      <c r="FG75" s="91"/>
      <c r="FH75" s="91"/>
      <c r="FI75" s="91"/>
      <c r="FJ75" s="91"/>
      <c r="FK75" s="91"/>
      <c r="FL75" s="91"/>
      <c r="FM75" s="91"/>
      <c r="FN75" s="91"/>
      <c r="FO75" s="91"/>
      <c r="FP75" s="91"/>
      <c r="FQ75" s="91"/>
      <c r="FR75" s="91"/>
      <c r="FS75" s="91"/>
      <c r="FT75" s="91"/>
      <c r="FU75" s="91"/>
      <c r="FV75" s="91"/>
      <c r="FW75" s="91"/>
      <c r="FX75" s="91"/>
      <c r="FY75" s="91"/>
      <c r="FZ75" s="91"/>
      <c r="GA75" s="91"/>
      <c r="GB75" s="91"/>
      <c r="GC75" s="91"/>
      <c r="GD75" s="91"/>
      <c r="GE75" s="91"/>
      <c r="GF75" s="91"/>
      <c r="GG75" s="91"/>
      <c r="GH75" s="91"/>
      <c r="GI75" s="91"/>
      <c r="GJ75" s="91"/>
      <c r="GK75" s="91"/>
      <c r="GL75" s="91"/>
      <c r="GM75" s="91"/>
      <c r="GN75" s="91"/>
      <c r="GO75" s="91"/>
      <c r="GP75" s="91"/>
      <c r="GQ75" s="91"/>
      <c r="GR75" s="91"/>
      <c r="GS75" s="91"/>
      <c r="GT75" s="91"/>
      <c r="GU75" s="91"/>
      <c r="GV75" s="91"/>
      <c r="GW75" s="91"/>
      <c r="GX75" s="91"/>
      <c r="GY75" s="91"/>
      <c r="GZ75" s="91"/>
      <c r="HA75" s="91"/>
      <c r="HB75" s="91"/>
      <c r="HC75" s="91"/>
      <c r="HD75" s="91"/>
      <c r="HE75" s="91"/>
      <c r="HF75" s="91"/>
      <c r="HG75" s="91"/>
      <c r="HH75" s="91"/>
      <c r="HI75" s="91"/>
      <c r="HJ75" s="91"/>
      <c r="HK75" s="91"/>
      <c r="HL75" s="91"/>
      <c r="HM75" s="91"/>
      <c r="HN75" s="91"/>
      <c r="HO75" s="91"/>
      <c r="HP75" s="91"/>
      <c r="HQ75" s="91"/>
      <c r="HR75" s="91"/>
      <c r="HS75" s="91"/>
      <c r="HT75" s="91"/>
      <c r="HU75" s="91"/>
      <c r="HV75" s="91"/>
      <c r="HW75" s="91"/>
      <c r="HX75" s="91"/>
      <c r="HY75" s="91"/>
      <c r="HZ75" s="91"/>
      <c r="IA75" s="91"/>
      <c r="IB75" s="91"/>
      <c r="IC75" s="91"/>
      <c r="ID75" s="91"/>
      <c r="IE75" s="91"/>
      <c r="IF75" s="91"/>
      <c r="IG75" s="91"/>
      <c r="IH75" s="91"/>
      <c r="II75" s="91"/>
      <c r="IJ75" s="91"/>
      <c r="IK75" s="91"/>
      <c r="IL75" s="91"/>
      <c r="IM75" s="91"/>
      <c r="IN75" s="91"/>
      <c r="IO75" s="91"/>
      <c r="IP75" s="91"/>
      <c r="IQ75" s="91"/>
      <c r="IR75" s="91"/>
      <c r="IS75" s="91"/>
      <c r="IT75" s="91"/>
      <c r="IU75" s="91"/>
      <c r="IV75" s="91"/>
    </row>
    <row r="76" spans="1:256">
      <c r="A76" s="127"/>
      <c r="B76" s="484" t="s">
        <v>1200</v>
      </c>
      <c r="C76" s="136"/>
      <c r="D76" s="134"/>
      <c r="E76" s="133">
        <f t="shared" si="1"/>
        <v>0</v>
      </c>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c r="BZ76" s="91"/>
      <c r="CA76" s="91"/>
      <c r="CB76" s="91"/>
      <c r="CC76" s="91"/>
      <c r="CD76" s="91"/>
      <c r="CE76" s="91"/>
      <c r="CF76" s="91"/>
      <c r="CG76" s="91"/>
      <c r="CH76" s="91"/>
      <c r="CI76" s="91"/>
      <c r="CJ76" s="91"/>
      <c r="CK76" s="91"/>
      <c r="CL76" s="91"/>
      <c r="CM76" s="91"/>
      <c r="CN76" s="91"/>
      <c r="CO76" s="91"/>
      <c r="CP76" s="91"/>
      <c r="CQ76" s="91"/>
      <c r="CR76" s="91"/>
      <c r="CS76" s="91"/>
      <c r="CT76" s="91"/>
      <c r="CU76" s="91"/>
      <c r="CV76" s="91"/>
      <c r="CW76" s="91"/>
      <c r="CX76" s="91"/>
      <c r="CY76" s="91"/>
      <c r="CZ76" s="91"/>
      <c r="DA76" s="91"/>
      <c r="DB76" s="91"/>
      <c r="DC76" s="91"/>
      <c r="DD76" s="91"/>
      <c r="DE76" s="91"/>
      <c r="DF76" s="91"/>
      <c r="DG76" s="91"/>
      <c r="DH76" s="91"/>
      <c r="DI76" s="91"/>
      <c r="DJ76" s="91"/>
      <c r="DK76" s="91"/>
      <c r="DL76" s="91"/>
      <c r="DM76" s="91"/>
      <c r="DN76" s="91"/>
      <c r="DO76" s="91"/>
      <c r="DP76" s="91"/>
      <c r="DQ76" s="91"/>
      <c r="DR76" s="91"/>
      <c r="DS76" s="91"/>
      <c r="DT76" s="91"/>
      <c r="DU76" s="91"/>
      <c r="DV76" s="91"/>
      <c r="DW76" s="91"/>
      <c r="DX76" s="91"/>
      <c r="DY76" s="91"/>
      <c r="DZ76" s="91"/>
      <c r="EA76" s="91"/>
      <c r="EB76" s="91"/>
      <c r="EC76" s="91"/>
      <c r="ED76" s="91"/>
      <c r="EE76" s="91"/>
      <c r="EF76" s="91"/>
      <c r="EG76" s="91"/>
      <c r="EH76" s="91"/>
      <c r="EI76" s="91"/>
      <c r="EJ76" s="91"/>
      <c r="EK76" s="91"/>
      <c r="EL76" s="91"/>
      <c r="EM76" s="91"/>
      <c r="EN76" s="91"/>
      <c r="EO76" s="91"/>
      <c r="EP76" s="91"/>
      <c r="EQ76" s="91"/>
      <c r="ER76" s="91"/>
      <c r="ES76" s="91"/>
      <c r="ET76" s="91"/>
      <c r="EU76" s="91"/>
      <c r="EV76" s="91"/>
      <c r="EW76" s="91"/>
      <c r="EX76" s="91"/>
      <c r="EY76" s="91"/>
      <c r="EZ76" s="91"/>
      <c r="FA76" s="91"/>
      <c r="FB76" s="91"/>
      <c r="FC76" s="91"/>
      <c r="FD76" s="91"/>
      <c r="FE76" s="91"/>
      <c r="FF76" s="91"/>
      <c r="FG76" s="91"/>
      <c r="FH76" s="91"/>
      <c r="FI76" s="91"/>
      <c r="FJ76" s="91"/>
      <c r="FK76" s="91"/>
      <c r="FL76" s="91"/>
      <c r="FM76" s="91"/>
      <c r="FN76" s="91"/>
      <c r="FO76" s="91"/>
      <c r="FP76" s="91"/>
      <c r="FQ76" s="91"/>
      <c r="FR76" s="91"/>
      <c r="FS76" s="91"/>
      <c r="FT76" s="91"/>
      <c r="FU76" s="91"/>
      <c r="FV76" s="91"/>
      <c r="FW76" s="91"/>
      <c r="FX76" s="91"/>
      <c r="FY76" s="91"/>
      <c r="FZ76" s="91"/>
      <c r="GA76" s="91"/>
      <c r="GB76" s="91"/>
      <c r="GC76" s="91"/>
      <c r="GD76" s="91"/>
      <c r="GE76" s="91"/>
      <c r="GF76" s="91"/>
      <c r="GG76" s="91"/>
      <c r="GH76" s="91"/>
      <c r="GI76" s="91"/>
      <c r="GJ76" s="91"/>
      <c r="GK76" s="91"/>
      <c r="GL76" s="91"/>
      <c r="GM76" s="91"/>
      <c r="GN76" s="91"/>
      <c r="GO76" s="91"/>
      <c r="GP76" s="91"/>
      <c r="GQ76" s="91"/>
      <c r="GR76" s="91"/>
      <c r="GS76" s="91"/>
      <c r="GT76" s="91"/>
      <c r="GU76" s="91"/>
      <c r="GV76" s="91"/>
      <c r="GW76" s="91"/>
      <c r="GX76" s="91"/>
      <c r="GY76" s="91"/>
      <c r="GZ76" s="91"/>
      <c r="HA76" s="91"/>
      <c r="HB76" s="91"/>
      <c r="HC76" s="91"/>
      <c r="HD76" s="91"/>
      <c r="HE76" s="91"/>
      <c r="HF76" s="91"/>
      <c r="HG76" s="91"/>
      <c r="HH76" s="91"/>
      <c r="HI76" s="91"/>
      <c r="HJ76" s="91"/>
      <c r="HK76" s="91"/>
      <c r="HL76" s="91"/>
      <c r="HM76" s="91"/>
      <c r="HN76" s="91"/>
      <c r="HO76" s="91"/>
      <c r="HP76" s="91"/>
      <c r="HQ76" s="91"/>
      <c r="HR76" s="91"/>
      <c r="HS76" s="91"/>
      <c r="HT76" s="91"/>
      <c r="HU76" s="91"/>
      <c r="HV76" s="91"/>
      <c r="HW76" s="91"/>
      <c r="HX76" s="91"/>
      <c r="HY76" s="91"/>
      <c r="HZ76" s="91"/>
      <c r="IA76" s="91"/>
      <c r="IB76" s="91"/>
      <c r="IC76" s="91"/>
      <c r="ID76" s="91"/>
      <c r="IE76" s="91"/>
      <c r="IF76" s="91"/>
      <c r="IG76" s="91"/>
      <c r="IH76" s="91"/>
      <c r="II76" s="91"/>
      <c r="IJ76" s="91"/>
      <c r="IK76" s="91"/>
      <c r="IL76" s="91"/>
      <c r="IM76" s="91"/>
      <c r="IN76" s="91"/>
      <c r="IO76" s="91"/>
      <c r="IP76" s="91"/>
      <c r="IQ76" s="91"/>
      <c r="IR76" s="91"/>
      <c r="IS76" s="91"/>
      <c r="IT76" s="91"/>
      <c r="IU76" s="91"/>
      <c r="IV76" s="91"/>
    </row>
    <row r="77" spans="1:256">
      <c r="A77" s="127"/>
      <c r="B77" s="484" t="s">
        <v>1201</v>
      </c>
      <c r="C77" s="136"/>
      <c r="D77" s="134"/>
      <c r="E77" s="133">
        <f t="shared" si="1"/>
        <v>0</v>
      </c>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c r="BZ77" s="91"/>
      <c r="CA77" s="91"/>
      <c r="CB77" s="91"/>
      <c r="CC77" s="91"/>
      <c r="CD77" s="91"/>
      <c r="CE77" s="91"/>
      <c r="CF77" s="91"/>
      <c r="CG77" s="91"/>
      <c r="CH77" s="91"/>
      <c r="CI77" s="91"/>
      <c r="CJ77" s="91"/>
      <c r="CK77" s="91"/>
      <c r="CL77" s="91"/>
      <c r="CM77" s="91"/>
      <c r="CN77" s="91"/>
      <c r="CO77" s="91"/>
      <c r="CP77" s="91"/>
      <c r="CQ77" s="91"/>
      <c r="CR77" s="91"/>
      <c r="CS77" s="91"/>
      <c r="CT77" s="91"/>
      <c r="CU77" s="91"/>
      <c r="CV77" s="91"/>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1"/>
      <c r="FX77" s="91"/>
      <c r="FY77" s="91"/>
      <c r="FZ77" s="91"/>
      <c r="GA77" s="91"/>
      <c r="GB77" s="91"/>
      <c r="GC77" s="91"/>
      <c r="GD77" s="91"/>
      <c r="GE77" s="91"/>
      <c r="GF77" s="91"/>
      <c r="GG77" s="91"/>
      <c r="GH77" s="91"/>
      <c r="GI77" s="91"/>
      <c r="GJ77" s="91"/>
      <c r="GK77" s="91"/>
      <c r="GL77" s="91"/>
      <c r="GM77" s="91"/>
      <c r="GN77" s="91"/>
      <c r="GO77" s="91"/>
      <c r="GP77" s="91"/>
      <c r="GQ77" s="91"/>
      <c r="GR77" s="91"/>
      <c r="GS77" s="91"/>
      <c r="GT77" s="91"/>
      <c r="GU77" s="91"/>
      <c r="GV77" s="91"/>
      <c r="GW77" s="91"/>
      <c r="GX77" s="91"/>
      <c r="GY77" s="91"/>
      <c r="GZ77" s="91"/>
      <c r="HA77" s="91"/>
      <c r="HB77" s="91"/>
      <c r="HC77" s="91"/>
      <c r="HD77" s="91"/>
      <c r="HE77" s="91"/>
      <c r="HF77" s="91"/>
      <c r="HG77" s="91"/>
      <c r="HH77" s="91"/>
      <c r="HI77" s="91"/>
      <c r="HJ77" s="91"/>
      <c r="HK77" s="91"/>
      <c r="HL77" s="91"/>
      <c r="HM77" s="91"/>
      <c r="HN77" s="91"/>
      <c r="HO77" s="91"/>
      <c r="HP77" s="91"/>
      <c r="HQ77" s="91"/>
      <c r="HR77" s="91"/>
      <c r="HS77" s="91"/>
      <c r="HT77" s="91"/>
      <c r="HU77" s="91"/>
      <c r="HV77" s="91"/>
      <c r="HW77" s="91"/>
      <c r="HX77" s="91"/>
      <c r="HY77" s="91"/>
      <c r="HZ77" s="91"/>
      <c r="IA77" s="91"/>
      <c r="IB77" s="91"/>
      <c r="IC77" s="91"/>
      <c r="ID77" s="91"/>
      <c r="IE77" s="91"/>
      <c r="IF77" s="91"/>
      <c r="IG77" s="91"/>
      <c r="IH77" s="91"/>
      <c r="II77" s="91"/>
      <c r="IJ77" s="91"/>
      <c r="IK77" s="91"/>
      <c r="IL77" s="91"/>
      <c r="IM77" s="91"/>
      <c r="IN77" s="91"/>
      <c r="IO77" s="91"/>
      <c r="IP77" s="91"/>
      <c r="IQ77" s="91"/>
      <c r="IR77" s="91"/>
      <c r="IS77" s="91"/>
      <c r="IT77" s="91"/>
      <c r="IU77" s="91"/>
      <c r="IV77" s="91"/>
    </row>
    <row r="78" spans="1:256">
      <c r="A78" s="127"/>
      <c r="B78" s="483" t="s">
        <v>1202</v>
      </c>
      <c r="C78" s="136"/>
      <c r="D78" s="134"/>
      <c r="E78" s="133">
        <f t="shared" si="1"/>
        <v>0</v>
      </c>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c r="BZ78" s="91"/>
      <c r="CA78" s="91"/>
      <c r="CB78" s="91"/>
      <c r="CC78" s="91"/>
      <c r="CD78" s="91"/>
      <c r="CE78" s="91"/>
      <c r="CF78" s="91"/>
      <c r="CG78" s="91"/>
      <c r="CH78" s="91"/>
      <c r="CI78" s="91"/>
      <c r="CJ78" s="91"/>
      <c r="CK78" s="91"/>
      <c r="CL78" s="91"/>
      <c r="CM78" s="91"/>
      <c r="CN78" s="91"/>
      <c r="CO78" s="91"/>
      <c r="CP78" s="91"/>
      <c r="CQ78" s="91"/>
      <c r="CR78" s="91"/>
      <c r="CS78" s="91"/>
      <c r="CT78" s="91"/>
      <c r="CU78" s="91"/>
      <c r="CV78" s="91"/>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1"/>
      <c r="FX78" s="91"/>
      <c r="FY78" s="91"/>
      <c r="FZ78" s="91"/>
      <c r="GA78" s="91"/>
      <c r="GB78" s="91"/>
      <c r="GC78" s="91"/>
      <c r="GD78" s="91"/>
      <c r="GE78" s="91"/>
      <c r="GF78" s="91"/>
      <c r="GG78" s="91"/>
      <c r="GH78" s="91"/>
      <c r="GI78" s="91"/>
      <c r="GJ78" s="91"/>
      <c r="GK78" s="91"/>
      <c r="GL78" s="91"/>
      <c r="GM78" s="91"/>
      <c r="GN78" s="91"/>
      <c r="GO78" s="91"/>
      <c r="GP78" s="91"/>
      <c r="GQ78" s="91"/>
      <c r="GR78" s="91"/>
      <c r="GS78" s="91"/>
      <c r="GT78" s="91"/>
      <c r="GU78" s="91"/>
      <c r="GV78" s="91"/>
      <c r="GW78" s="91"/>
      <c r="GX78" s="91"/>
      <c r="GY78" s="91"/>
      <c r="GZ78" s="91"/>
      <c r="HA78" s="91"/>
      <c r="HB78" s="91"/>
      <c r="HC78" s="91"/>
      <c r="HD78" s="91"/>
      <c r="HE78" s="91"/>
      <c r="HF78" s="91"/>
      <c r="HG78" s="91"/>
      <c r="HH78" s="91"/>
      <c r="HI78" s="91"/>
      <c r="HJ78" s="91"/>
      <c r="HK78" s="91"/>
      <c r="HL78" s="91"/>
      <c r="HM78" s="91"/>
      <c r="HN78" s="91"/>
      <c r="HO78" s="91"/>
      <c r="HP78" s="91"/>
      <c r="HQ78" s="91"/>
      <c r="HR78" s="91"/>
      <c r="HS78" s="91"/>
      <c r="HT78" s="91"/>
      <c r="HU78" s="91"/>
      <c r="HV78" s="91"/>
      <c r="HW78" s="91"/>
      <c r="HX78" s="91"/>
      <c r="HY78" s="91"/>
      <c r="HZ78" s="91"/>
      <c r="IA78" s="91"/>
      <c r="IB78" s="91"/>
      <c r="IC78" s="91"/>
      <c r="ID78" s="91"/>
      <c r="IE78" s="91"/>
      <c r="IF78" s="91"/>
      <c r="IG78" s="91"/>
      <c r="IH78" s="91"/>
      <c r="II78" s="91"/>
      <c r="IJ78" s="91"/>
      <c r="IK78" s="91"/>
      <c r="IL78" s="91"/>
      <c r="IM78" s="91"/>
      <c r="IN78" s="91"/>
      <c r="IO78" s="91"/>
      <c r="IP78" s="91"/>
      <c r="IQ78" s="91"/>
      <c r="IR78" s="91"/>
      <c r="IS78" s="91"/>
      <c r="IT78" s="91"/>
      <c r="IU78" s="91"/>
      <c r="IV78" s="91"/>
    </row>
    <row r="79" spans="1:256">
      <c r="A79" s="127"/>
      <c r="B79" s="163" t="s">
        <v>1203</v>
      </c>
      <c r="C79" s="136">
        <v>300</v>
      </c>
      <c r="D79" s="505">
        <v>0</v>
      </c>
      <c r="E79" s="133">
        <f>+D79*C79</f>
        <v>0</v>
      </c>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c r="BZ79" s="91"/>
      <c r="CA79" s="91"/>
      <c r="CB79" s="91"/>
      <c r="CC79" s="91"/>
      <c r="CD79" s="91"/>
      <c r="CE79" s="91"/>
      <c r="CF79" s="91"/>
      <c r="CG79" s="91"/>
      <c r="CH79" s="91"/>
      <c r="CI79" s="91"/>
      <c r="CJ79" s="91"/>
      <c r="CK79" s="91"/>
      <c r="CL79" s="91"/>
      <c r="CM79" s="91"/>
      <c r="CN79" s="91"/>
      <c r="CO79" s="91"/>
      <c r="CP79" s="91"/>
      <c r="CQ79" s="91"/>
      <c r="CR79" s="91"/>
      <c r="CS79" s="91"/>
      <c r="CT79" s="91"/>
      <c r="CU79" s="91"/>
      <c r="CV79" s="91"/>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1"/>
      <c r="FX79" s="91"/>
      <c r="FY79" s="91"/>
      <c r="FZ79" s="91"/>
      <c r="GA79" s="91"/>
      <c r="GB79" s="91"/>
      <c r="GC79" s="91"/>
      <c r="GD79" s="91"/>
      <c r="GE79" s="91"/>
      <c r="GF79" s="91"/>
      <c r="GG79" s="91"/>
      <c r="GH79" s="91"/>
      <c r="GI79" s="91"/>
      <c r="GJ79" s="91"/>
      <c r="GK79" s="91"/>
      <c r="GL79" s="91"/>
      <c r="GM79" s="91"/>
      <c r="GN79" s="91"/>
      <c r="GO79" s="91"/>
      <c r="GP79" s="91"/>
      <c r="GQ79" s="91"/>
      <c r="GR79" s="91"/>
      <c r="GS79" s="91"/>
      <c r="GT79" s="91"/>
      <c r="GU79" s="91"/>
      <c r="GV79" s="91"/>
      <c r="GW79" s="91"/>
      <c r="GX79" s="91"/>
      <c r="GY79" s="91"/>
      <c r="GZ79" s="91"/>
      <c r="HA79" s="91"/>
      <c r="HB79" s="91"/>
      <c r="HC79" s="91"/>
      <c r="HD79" s="91"/>
      <c r="HE79" s="91"/>
      <c r="HF79" s="91"/>
      <c r="HG79" s="91"/>
      <c r="HH79" s="91"/>
      <c r="HI79" s="91"/>
      <c r="HJ79" s="91"/>
      <c r="HK79" s="91"/>
      <c r="HL79" s="91"/>
      <c r="HM79" s="91"/>
      <c r="HN79" s="91"/>
      <c r="HO79" s="91"/>
      <c r="HP79" s="91"/>
      <c r="HQ79" s="91"/>
      <c r="HR79" s="91"/>
      <c r="HS79" s="91"/>
      <c r="HT79" s="91"/>
      <c r="HU79" s="91"/>
      <c r="HV79" s="91"/>
      <c r="HW79" s="91"/>
      <c r="HX79" s="91"/>
      <c r="HY79" s="91"/>
      <c r="HZ79" s="91"/>
      <c r="IA79" s="91"/>
      <c r="IB79" s="91"/>
      <c r="IC79" s="91"/>
      <c r="ID79" s="91"/>
      <c r="IE79" s="91"/>
      <c r="IF79" s="91"/>
      <c r="IG79" s="91"/>
      <c r="IH79" s="91"/>
      <c r="II79" s="91"/>
      <c r="IJ79" s="91"/>
      <c r="IK79" s="91"/>
      <c r="IL79" s="91"/>
      <c r="IM79" s="91"/>
      <c r="IN79" s="91"/>
      <c r="IO79" s="91"/>
      <c r="IP79" s="91"/>
      <c r="IQ79" s="91"/>
      <c r="IR79" s="91"/>
      <c r="IS79" s="91"/>
      <c r="IT79" s="91"/>
      <c r="IU79" s="91"/>
      <c r="IV79" s="91"/>
    </row>
    <row r="80" spans="1:256">
      <c r="A80" s="127"/>
      <c r="B80" s="138" t="s">
        <v>1606</v>
      </c>
      <c r="C80" s="136"/>
      <c r="D80" s="134"/>
      <c r="E80" s="133"/>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1"/>
      <c r="BR80" s="91"/>
      <c r="BS80" s="91"/>
      <c r="BT80" s="91"/>
      <c r="BU80" s="91"/>
      <c r="BV80" s="91"/>
      <c r="BW80" s="91"/>
      <c r="BX80" s="91"/>
      <c r="BY80" s="91"/>
      <c r="BZ80" s="91"/>
      <c r="CA80" s="91"/>
      <c r="CB80" s="91"/>
      <c r="CC80" s="91"/>
      <c r="CD80" s="91"/>
      <c r="CE80" s="91"/>
      <c r="CF80" s="91"/>
      <c r="CG80" s="91"/>
      <c r="CH80" s="91"/>
      <c r="CI80" s="91"/>
      <c r="CJ80" s="91"/>
      <c r="CK80" s="91"/>
      <c r="CL80" s="91"/>
      <c r="CM80" s="91"/>
      <c r="CN80" s="91"/>
      <c r="CO80" s="91"/>
      <c r="CP80" s="91"/>
      <c r="CQ80" s="91"/>
      <c r="CR80" s="91"/>
      <c r="CS80" s="91"/>
      <c r="CT80" s="91"/>
      <c r="CU80" s="91"/>
      <c r="CV80" s="91"/>
      <c r="CW80" s="91"/>
      <c r="CX80" s="91"/>
      <c r="CY80" s="91"/>
      <c r="CZ80" s="91"/>
      <c r="DA80" s="91"/>
      <c r="DB80" s="91"/>
      <c r="DC80" s="91"/>
      <c r="DD80" s="91"/>
      <c r="DE80" s="91"/>
      <c r="DF80" s="91"/>
      <c r="DG80" s="91"/>
      <c r="DH80" s="91"/>
      <c r="DI80" s="91"/>
      <c r="DJ80" s="91"/>
      <c r="DK80" s="91"/>
      <c r="DL80" s="91"/>
      <c r="DM80" s="91"/>
      <c r="DN80" s="91"/>
      <c r="DO80" s="91"/>
      <c r="DP80" s="91"/>
      <c r="DQ80" s="91"/>
      <c r="DR80" s="91"/>
      <c r="DS80" s="91"/>
      <c r="DT80" s="91"/>
      <c r="DU80" s="91"/>
      <c r="DV80" s="91"/>
      <c r="DW80" s="91"/>
      <c r="DX80" s="91"/>
      <c r="DY80" s="91"/>
      <c r="DZ80" s="91"/>
      <c r="EA80" s="91"/>
      <c r="EB80" s="91"/>
      <c r="EC80" s="91"/>
      <c r="ED80" s="91"/>
      <c r="EE80" s="91"/>
      <c r="EF80" s="91"/>
      <c r="EG80" s="91"/>
      <c r="EH80" s="91"/>
      <c r="EI80" s="91"/>
      <c r="EJ80" s="91"/>
      <c r="EK80" s="91"/>
      <c r="EL80" s="91"/>
      <c r="EM80" s="91"/>
      <c r="EN80" s="91"/>
      <c r="EO80" s="91"/>
      <c r="EP80" s="91"/>
      <c r="EQ80" s="91"/>
      <c r="ER80" s="91"/>
      <c r="ES80" s="91"/>
      <c r="ET80" s="91"/>
      <c r="EU80" s="91"/>
      <c r="EV80" s="91"/>
      <c r="EW80" s="91"/>
      <c r="EX80" s="91"/>
      <c r="EY80" s="91"/>
      <c r="EZ80" s="91"/>
      <c r="FA80" s="91"/>
      <c r="FB80" s="91"/>
      <c r="FC80" s="91"/>
      <c r="FD80" s="91"/>
      <c r="FE80" s="91"/>
      <c r="FF80" s="91"/>
      <c r="FG80" s="91"/>
      <c r="FH80" s="91"/>
      <c r="FI80" s="91"/>
      <c r="FJ80" s="91"/>
      <c r="FK80" s="91"/>
      <c r="FL80" s="91"/>
      <c r="FM80" s="91"/>
      <c r="FN80" s="91"/>
      <c r="FO80" s="91"/>
      <c r="FP80" s="91"/>
      <c r="FQ80" s="91"/>
      <c r="FR80" s="91"/>
      <c r="FS80" s="91"/>
      <c r="FT80" s="91"/>
      <c r="FU80" s="91"/>
      <c r="FV80" s="91"/>
      <c r="FW80" s="91"/>
      <c r="FX80" s="91"/>
      <c r="FY80" s="91"/>
      <c r="FZ80" s="91"/>
      <c r="GA80" s="91"/>
      <c r="GB80" s="91"/>
      <c r="GC80" s="91"/>
      <c r="GD80" s="91"/>
      <c r="GE80" s="91"/>
      <c r="GF80" s="91"/>
      <c r="GG80" s="91"/>
      <c r="GH80" s="91"/>
      <c r="GI80" s="91"/>
      <c r="GJ80" s="91"/>
      <c r="GK80" s="91"/>
      <c r="GL80" s="91"/>
      <c r="GM80" s="91"/>
      <c r="GN80" s="91"/>
      <c r="GO80" s="91"/>
      <c r="GP80" s="91"/>
      <c r="GQ80" s="91"/>
      <c r="GR80" s="91"/>
      <c r="GS80" s="91"/>
      <c r="GT80" s="91"/>
      <c r="GU80" s="91"/>
      <c r="GV80" s="91"/>
      <c r="GW80" s="91"/>
      <c r="GX80" s="91"/>
      <c r="GY80" s="91"/>
      <c r="GZ80" s="91"/>
      <c r="HA80" s="91"/>
      <c r="HB80" s="91"/>
      <c r="HC80" s="91"/>
      <c r="HD80" s="91"/>
      <c r="HE80" s="91"/>
      <c r="HF80" s="91"/>
      <c r="HG80" s="91"/>
      <c r="HH80" s="91"/>
      <c r="HI80" s="91"/>
      <c r="HJ80" s="91"/>
      <c r="HK80" s="91"/>
      <c r="HL80" s="91"/>
      <c r="HM80" s="91"/>
      <c r="HN80" s="91"/>
      <c r="HO80" s="91"/>
      <c r="HP80" s="91"/>
      <c r="HQ80" s="91"/>
      <c r="HR80" s="91"/>
      <c r="HS80" s="91"/>
      <c r="HT80" s="91"/>
      <c r="HU80" s="91"/>
      <c r="HV80" s="91"/>
      <c r="HW80" s="91"/>
      <c r="HX80" s="91"/>
      <c r="HY80" s="91"/>
      <c r="HZ80" s="91"/>
      <c r="IA80" s="91"/>
      <c r="IB80" s="91"/>
      <c r="IC80" s="91"/>
      <c r="ID80" s="91"/>
      <c r="IE80" s="91"/>
      <c r="IF80" s="91"/>
      <c r="IG80" s="91"/>
      <c r="IH80" s="91"/>
      <c r="II80" s="91"/>
      <c r="IJ80" s="91"/>
      <c r="IK80" s="91"/>
      <c r="IL80" s="91"/>
      <c r="IM80" s="91"/>
      <c r="IN80" s="91"/>
      <c r="IO80" s="91"/>
      <c r="IP80" s="91"/>
      <c r="IQ80" s="91"/>
      <c r="IR80" s="91"/>
      <c r="IS80" s="91"/>
      <c r="IT80" s="91"/>
      <c r="IU80" s="91"/>
      <c r="IV80" s="91"/>
    </row>
    <row r="81" spans="1:256">
      <c r="A81" s="127"/>
      <c r="B81" s="481"/>
      <c r="C81" s="136"/>
      <c r="D81" s="134"/>
      <c r="E81" s="133">
        <f t="shared" si="1"/>
        <v>0</v>
      </c>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91"/>
      <c r="DF81" s="91"/>
      <c r="DG81" s="91"/>
      <c r="DH81" s="91"/>
      <c r="DI81" s="91"/>
      <c r="DJ81" s="91"/>
      <c r="DK81" s="91"/>
      <c r="DL81" s="91"/>
      <c r="DM81" s="91"/>
      <c r="DN81" s="91"/>
      <c r="DO81" s="91"/>
      <c r="DP81" s="91"/>
      <c r="DQ81" s="91"/>
      <c r="DR81" s="91"/>
      <c r="DS81" s="91"/>
      <c r="DT81" s="91"/>
      <c r="DU81" s="91"/>
      <c r="DV81" s="91"/>
      <c r="DW81" s="91"/>
      <c r="DX81" s="91"/>
      <c r="DY81" s="91"/>
      <c r="DZ81" s="91"/>
      <c r="EA81" s="91"/>
      <c r="EB81" s="91"/>
      <c r="EC81" s="91"/>
      <c r="ED81" s="91"/>
      <c r="EE81" s="91"/>
      <c r="EF81" s="91"/>
      <c r="EG81" s="91"/>
      <c r="EH81" s="91"/>
      <c r="EI81" s="91"/>
      <c r="EJ81" s="91"/>
      <c r="EK81" s="91"/>
      <c r="EL81" s="91"/>
      <c r="EM81" s="91"/>
      <c r="EN81" s="91"/>
      <c r="EO81" s="91"/>
      <c r="EP81" s="91"/>
      <c r="EQ81" s="91"/>
      <c r="ER81" s="91"/>
      <c r="ES81" s="91"/>
      <c r="ET81" s="91"/>
      <c r="EU81" s="91"/>
      <c r="EV81" s="91"/>
      <c r="EW81" s="91"/>
      <c r="EX81" s="91"/>
      <c r="EY81" s="91"/>
      <c r="EZ81" s="91"/>
      <c r="FA81" s="91"/>
      <c r="FB81" s="91"/>
      <c r="FC81" s="91"/>
      <c r="FD81" s="91"/>
      <c r="FE81" s="91"/>
      <c r="FF81" s="91"/>
      <c r="FG81" s="91"/>
      <c r="FH81" s="91"/>
      <c r="FI81" s="91"/>
      <c r="FJ81" s="91"/>
      <c r="FK81" s="91"/>
      <c r="FL81" s="91"/>
      <c r="FM81" s="91"/>
      <c r="FN81" s="91"/>
      <c r="FO81" s="91"/>
      <c r="FP81" s="91"/>
      <c r="FQ81" s="91"/>
      <c r="FR81" s="91"/>
      <c r="FS81" s="91"/>
      <c r="FT81" s="91"/>
      <c r="FU81" s="91"/>
      <c r="FV81" s="91"/>
      <c r="FW81" s="91"/>
      <c r="FX81" s="91"/>
      <c r="FY81" s="91"/>
      <c r="FZ81" s="91"/>
      <c r="GA81" s="91"/>
      <c r="GB81" s="91"/>
      <c r="GC81" s="91"/>
      <c r="GD81" s="91"/>
      <c r="GE81" s="91"/>
      <c r="GF81" s="91"/>
      <c r="GG81" s="91"/>
      <c r="GH81" s="91"/>
      <c r="GI81" s="91"/>
      <c r="GJ81" s="91"/>
      <c r="GK81" s="91"/>
      <c r="GL81" s="91"/>
      <c r="GM81" s="91"/>
      <c r="GN81" s="91"/>
      <c r="GO81" s="91"/>
      <c r="GP81" s="91"/>
      <c r="GQ81" s="91"/>
      <c r="GR81" s="91"/>
      <c r="GS81" s="91"/>
      <c r="GT81" s="91"/>
      <c r="GU81" s="91"/>
      <c r="GV81" s="91"/>
      <c r="GW81" s="91"/>
      <c r="GX81" s="91"/>
      <c r="GY81" s="91"/>
      <c r="GZ81" s="91"/>
      <c r="HA81" s="91"/>
      <c r="HB81" s="91"/>
      <c r="HC81" s="91"/>
      <c r="HD81" s="91"/>
      <c r="HE81" s="91"/>
      <c r="HF81" s="91"/>
      <c r="HG81" s="91"/>
      <c r="HH81" s="91"/>
      <c r="HI81" s="91"/>
      <c r="HJ81" s="91"/>
      <c r="HK81" s="91"/>
      <c r="HL81" s="91"/>
      <c r="HM81" s="91"/>
      <c r="HN81" s="91"/>
      <c r="HO81" s="91"/>
      <c r="HP81" s="91"/>
      <c r="HQ81" s="91"/>
      <c r="HR81" s="91"/>
      <c r="HS81" s="91"/>
      <c r="HT81" s="91"/>
      <c r="HU81" s="91"/>
      <c r="HV81" s="91"/>
      <c r="HW81" s="91"/>
      <c r="HX81" s="91"/>
      <c r="HY81" s="91"/>
      <c r="HZ81" s="91"/>
      <c r="IA81" s="91"/>
      <c r="IB81" s="91"/>
      <c r="IC81" s="91"/>
      <c r="ID81" s="91"/>
      <c r="IE81" s="91"/>
      <c r="IF81" s="91"/>
      <c r="IG81" s="91"/>
      <c r="IH81" s="91"/>
      <c r="II81" s="91"/>
      <c r="IJ81" s="91"/>
      <c r="IK81" s="91"/>
      <c r="IL81" s="91"/>
      <c r="IM81" s="91"/>
      <c r="IN81" s="91"/>
      <c r="IO81" s="91"/>
      <c r="IP81" s="91"/>
      <c r="IQ81" s="91"/>
      <c r="IR81" s="91"/>
      <c r="IS81" s="91"/>
      <c r="IT81" s="91"/>
      <c r="IU81" s="91"/>
      <c r="IV81" s="91"/>
    </row>
    <row r="82" spans="1:256">
      <c r="A82" s="127">
        <f>COUNT($A$12:A79)+1</f>
        <v>10</v>
      </c>
      <c r="B82" s="163" t="s">
        <v>1204</v>
      </c>
      <c r="C82" s="136"/>
      <c r="D82" s="134"/>
      <c r="E82" s="133">
        <f t="shared" si="1"/>
        <v>0</v>
      </c>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91"/>
      <c r="DQ82" s="91"/>
      <c r="DR82" s="91"/>
      <c r="DS82" s="91"/>
      <c r="DT82" s="91"/>
      <c r="DU82" s="91"/>
      <c r="DV82" s="91"/>
      <c r="DW82" s="91"/>
      <c r="DX82" s="91"/>
      <c r="DY82" s="91"/>
      <c r="DZ82" s="91"/>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91"/>
      <c r="IK82" s="91"/>
      <c r="IL82" s="91"/>
      <c r="IM82" s="91"/>
      <c r="IN82" s="91"/>
      <c r="IO82" s="91"/>
      <c r="IP82" s="91"/>
      <c r="IQ82" s="91"/>
      <c r="IR82" s="91"/>
      <c r="IS82" s="91"/>
      <c r="IT82" s="91"/>
      <c r="IU82" s="91"/>
      <c r="IV82" s="91"/>
    </row>
    <row r="83" spans="1:256">
      <c r="A83" s="127"/>
      <c r="B83" s="481" t="s">
        <v>415</v>
      </c>
      <c r="C83" s="136">
        <v>10</v>
      </c>
      <c r="D83" s="505">
        <v>0</v>
      </c>
      <c r="E83" s="133">
        <f>+D83*C83</f>
        <v>0</v>
      </c>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91"/>
      <c r="DQ83" s="91"/>
      <c r="DR83" s="91"/>
      <c r="DS83" s="91"/>
      <c r="DT83" s="91"/>
      <c r="DU83" s="91"/>
      <c r="DV83" s="91"/>
      <c r="DW83" s="91"/>
      <c r="DX83" s="91"/>
      <c r="DY83" s="91"/>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91"/>
      <c r="IK83" s="91"/>
      <c r="IL83" s="91"/>
      <c r="IM83" s="91"/>
      <c r="IN83" s="91"/>
      <c r="IO83" s="91"/>
      <c r="IP83" s="91"/>
      <c r="IQ83" s="91"/>
      <c r="IR83" s="91"/>
      <c r="IS83" s="91"/>
      <c r="IT83" s="91"/>
      <c r="IU83" s="91"/>
      <c r="IV83" s="91"/>
    </row>
    <row r="84" spans="1:256">
      <c r="A84" s="127"/>
      <c r="B84" s="481"/>
      <c r="C84" s="136"/>
      <c r="D84" s="134"/>
      <c r="E84" s="133">
        <f t="shared" si="1"/>
        <v>0</v>
      </c>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c r="BC84" s="91"/>
      <c r="BD84" s="91"/>
      <c r="BE84" s="91"/>
      <c r="BF84" s="91"/>
      <c r="BG84" s="91"/>
      <c r="BH84" s="91"/>
      <c r="BI84" s="91"/>
      <c r="BJ84" s="91"/>
      <c r="BK84" s="91"/>
      <c r="BL84" s="91"/>
      <c r="BM84" s="91"/>
      <c r="BN84" s="91"/>
      <c r="BO84" s="91"/>
      <c r="BP84" s="91"/>
      <c r="BQ84" s="91"/>
      <c r="BR84" s="91"/>
      <c r="BS84" s="91"/>
      <c r="BT84" s="91"/>
      <c r="BU84" s="91"/>
      <c r="BV84" s="91"/>
      <c r="BW84" s="91"/>
      <c r="BX84" s="91"/>
      <c r="BY84" s="91"/>
      <c r="BZ84" s="91"/>
      <c r="CA84" s="91"/>
      <c r="CB84" s="91"/>
      <c r="CC84" s="91"/>
      <c r="CD84" s="91"/>
      <c r="CE84" s="91"/>
      <c r="CF84" s="91"/>
      <c r="CG84" s="91"/>
      <c r="CH84" s="91"/>
      <c r="CI84" s="91"/>
      <c r="CJ84" s="91"/>
      <c r="CK84" s="91"/>
      <c r="CL84" s="91"/>
      <c r="CM84" s="91"/>
      <c r="CN84" s="91"/>
      <c r="CO84" s="91"/>
      <c r="CP84" s="91"/>
      <c r="CQ84" s="91"/>
      <c r="CR84" s="91"/>
      <c r="CS84" s="91"/>
      <c r="CT84" s="91"/>
      <c r="CU84" s="91"/>
      <c r="CV84" s="91"/>
      <c r="CW84" s="91"/>
      <c r="CX84" s="91"/>
      <c r="CY84" s="91"/>
      <c r="CZ84" s="91"/>
      <c r="DA84" s="91"/>
      <c r="DB84" s="91"/>
      <c r="DC84" s="91"/>
      <c r="DD84" s="91"/>
      <c r="DE84" s="91"/>
      <c r="DF84" s="91"/>
      <c r="DG84" s="91"/>
      <c r="DH84" s="91"/>
      <c r="DI84" s="91"/>
      <c r="DJ84" s="91"/>
      <c r="DK84" s="91"/>
      <c r="DL84" s="91"/>
      <c r="DM84" s="91"/>
      <c r="DN84" s="91"/>
      <c r="DO84" s="91"/>
      <c r="DP84" s="91"/>
      <c r="DQ84" s="91"/>
      <c r="DR84" s="91"/>
      <c r="DS84" s="91"/>
      <c r="DT84" s="91"/>
      <c r="DU84" s="91"/>
      <c r="DV84" s="91"/>
      <c r="DW84" s="91"/>
      <c r="DX84" s="91"/>
      <c r="DY84" s="91"/>
      <c r="DZ84" s="91"/>
      <c r="EA84" s="91"/>
      <c r="EB84" s="91"/>
      <c r="EC84" s="91"/>
      <c r="ED84" s="91"/>
      <c r="EE84" s="91"/>
      <c r="EF84" s="91"/>
      <c r="EG84" s="91"/>
      <c r="EH84" s="91"/>
      <c r="EI84" s="91"/>
      <c r="EJ84" s="91"/>
      <c r="EK84" s="91"/>
      <c r="EL84" s="91"/>
      <c r="EM84" s="91"/>
      <c r="EN84" s="91"/>
      <c r="EO84" s="91"/>
      <c r="EP84" s="91"/>
      <c r="EQ84" s="91"/>
      <c r="ER84" s="91"/>
      <c r="ES84" s="91"/>
      <c r="ET84" s="91"/>
      <c r="EU84" s="91"/>
      <c r="EV84" s="91"/>
      <c r="EW84" s="91"/>
      <c r="EX84" s="91"/>
      <c r="EY84" s="91"/>
      <c r="EZ84" s="91"/>
      <c r="FA84" s="91"/>
      <c r="FB84" s="91"/>
      <c r="FC84" s="91"/>
      <c r="FD84" s="91"/>
      <c r="FE84" s="91"/>
      <c r="FF84" s="91"/>
      <c r="FG84" s="91"/>
      <c r="FH84" s="91"/>
      <c r="FI84" s="91"/>
      <c r="FJ84" s="91"/>
      <c r="FK84" s="91"/>
      <c r="FL84" s="91"/>
      <c r="FM84" s="91"/>
      <c r="FN84" s="91"/>
      <c r="FO84" s="91"/>
      <c r="FP84" s="91"/>
      <c r="FQ84" s="91"/>
      <c r="FR84" s="91"/>
      <c r="FS84" s="91"/>
      <c r="FT84" s="91"/>
      <c r="FU84" s="91"/>
      <c r="FV84" s="91"/>
      <c r="FW84" s="91"/>
      <c r="FX84" s="91"/>
      <c r="FY84" s="91"/>
      <c r="FZ84" s="91"/>
      <c r="GA84" s="91"/>
      <c r="GB84" s="91"/>
      <c r="GC84" s="91"/>
      <c r="GD84" s="91"/>
      <c r="GE84" s="91"/>
      <c r="GF84" s="91"/>
      <c r="GG84" s="91"/>
      <c r="GH84" s="91"/>
      <c r="GI84" s="91"/>
      <c r="GJ84" s="91"/>
      <c r="GK84" s="91"/>
      <c r="GL84" s="91"/>
      <c r="GM84" s="91"/>
      <c r="GN84" s="91"/>
      <c r="GO84" s="91"/>
      <c r="GP84" s="91"/>
      <c r="GQ84" s="91"/>
      <c r="GR84" s="91"/>
      <c r="GS84" s="91"/>
      <c r="GT84" s="91"/>
      <c r="GU84" s="91"/>
      <c r="GV84" s="91"/>
      <c r="GW84" s="91"/>
      <c r="GX84" s="91"/>
      <c r="GY84" s="91"/>
      <c r="GZ84" s="91"/>
      <c r="HA84" s="91"/>
      <c r="HB84" s="91"/>
      <c r="HC84" s="91"/>
      <c r="HD84" s="91"/>
      <c r="HE84" s="91"/>
      <c r="HF84" s="91"/>
      <c r="HG84" s="91"/>
      <c r="HH84" s="91"/>
      <c r="HI84" s="91"/>
      <c r="HJ84" s="91"/>
      <c r="HK84" s="91"/>
      <c r="HL84" s="91"/>
      <c r="HM84" s="91"/>
      <c r="HN84" s="91"/>
      <c r="HO84" s="91"/>
      <c r="HP84" s="91"/>
      <c r="HQ84" s="91"/>
      <c r="HR84" s="91"/>
      <c r="HS84" s="91"/>
      <c r="HT84" s="91"/>
      <c r="HU84" s="91"/>
      <c r="HV84" s="91"/>
      <c r="HW84" s="91"/>
      <c r="HX84" s="91"/>
      <c r="HY84" s="91"/>
      <c r="HZ84" s="91"/>
      <c r="IA84" s="91"/>
      <c r="IB84" s="91"/>
      <c r="IC84" s="91"/>
      <c r="ID84" s="91"/>
      <c r="IE84" s="91"/>
      <c r="IF84" s="91"/>
      <c r="IG84" s="91"/>
      <c r="IH84" s="91"/>
      <c r="II84" s="91"/>
      <c r="IJ84" s="91"/>
      <c r="IK84" s="91"/>
      <c r="IL84" s="91"/>
      <c r="IM84" s="91"/>
      <c r="IN84" s="91"/>
      <c r="IO84" s="91"/>
      <c r="IP84" s="91"/>
      <c r="IQ84" s="91"/>
      <c r="IR84" s="91"/>
      <c r="IS84" s="91"/>
      <c r="IT84" s="91"/>
      <c r="IU84" s="91"/>
      <c r="IV84" s="91"/>
    </row>
    <row r="85" spans="1:256">
      <c r="A85" s="127">
        <f>COUNT($A$12:A83)+1</f>
        <v>11</v>
      </c>
      <c r="B85" s="163" t="s">
        <v>1205</v>
      </c>
      <c r="C85" s="136"/>
      <c r="D85" s="134"/>
      <c r="E85" s="133">
        <f t="shared" si="1"/>
        <v>0</v>
      </c>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c r="BC85" s="91"/>
      <c r="BD85" s="91"/>
      <c r="BE85" s="91"/>
      <c r="BF85" s="91"/>
      <c r="BG85" s="91"/>
      <c r="BH85" s="91"/>
      <c r="BI85" s="91"/>
      <c r="BJ85" s="91"/>
      <c r="BK85" s="91"/>
      <c r="BL85" s="91"/>
      <c r="BM85" s="91"/>
      <c r="BN85" s="91"/>
      <c r="BO85" s="91"/>
      <c r="BP85" s="91"/>
      <c r="BQ85" s="91"/>
      <c r="BR85" s="91"/>
      <c r="BS85" s="91"/>
      <c r="BT85" s="91"/>
      <c r="BU85" s="91"/>
      <c r="BV85" s="91"/>
      <c r="BW85" s="91"/>
      <c r="BX85" s="91"/>
      <c r="BY85" s="91"/>
      <c r="BZ85" s="91"/>
      <c r="CA85" s="91"/>
      <c r="CB85" s="91"/>
      <c r="CC85" s="91"/>
      <c r="CD85" s="91"/>
      <c r="CE85" s="91"/>
      <c r="CF85" s="91"/>
      <c r="CG85" s="91"/>
      <c r="CH85" s="91"/>
      <c r="CI85" s="91"/>
      <c r="CJ85" s="91"/>
      <c r="CK85" s="91"/>
      <c r="CL85" s="91"/>
      <c r="CM85" s="91"/>
      <c r="CN85" s="91"/>
      <c r="CO85" s="91"/>
      <c r="CP85" s="91"/>
      <c r="CQ85" s="91"/>
      <c r="CR85" s="91"/>
      <c r="CS85" s="91"/>
      <c r="CT85" s="91"/>
      <c r="CU85" s="91"/>
      <c r="CV85" s="91"/>
      <c r="CW85" s="91"/>
      <c r="CX85" s="91"/>
      <c r="CY85" s="91"/>
      <c r="CZ85" s="91"/>
      <c r="DA85" s="91"/>
      <c r="DB85" s="91"/>
      <c r="DC85" s="91"/>
      <c r="DD85" s="91"/>
      <c r="DE85" s="91"/>
      <c r="DF85" s="91"/>
      <c r="DG85" s="91"/>
      <c r="DH85" s="91"/>
      <c r="DI85" s="91"/>
      <c r="DJ85" s="91"/>
      <c r="DK85" s="91"/>
      <c r="DL85" s="91"/>
      <c r="DM85" s="91"/>
      <c r="DN85" s="91"/>
      <c r="DO85" s="91"/>
      <c r="DP85" s="91"/>
      <c r="DQ85" s="91"/>
      <c r="DR85" s="91"/>
      <c r="DS85" s="91"/>
      <c r="DT85" s="91"/>
      <c r="DU85" s="91"/>
      <c r="DV85" s="91"/>
      <c r="DW85" s="91"/>
      <c r="DX85" s="91"/>
      <c r="DY85" s="91"/>
      <c r="DZ85" s="91"/>
      <c r="EA85" s="91"/>
      <c r="EB85" s="91"/>
      <c r="EC85" s="91"/>
      <c r="ED85" s="91"/>
      <c r="EE85" s="91"/>
      <c r="EF85" s="91"/>
      <c r="EG85" s="91"/>
      <c r="EH85" s="91"/>
      <c r="EI85" s="91"/>
      <c r="EJ85" s="91"/>
      <c r="EK85" s="91"/>
      <c r="EL85" s="91"/>
      <c r="EM85" s="91"/>
      <c r="EN85" s="91"/>
      <c r="EO85" s="91"/>
      <c r="EP85" s="91"/>
      <c r="EQ85" s="91"/>
      <c r="ER85" s="91"/>
      <c r="ES85" s="91"/>
      <c r="ET85" s="91"/>
      <c r="EU85" s="91"/>
      <c r="EV85" s="91"/>
      <c r="EW85" s="91"/>
      <c r="EX85" s="91"/>
      <c r="EY85" s="91"/>
      <c r="EZ85" s="91"/>
      <c r="FA85" s="91"/>
      <c r="FB85" s="91"/>
      <c r="FC85" s="91"/>
      <c r="FD85" s="91"/>
      <c r="FE85" s="91"/>
      <c r="FF85" s="91"/>
      <c r="FG85" s="91"/>
      <c r="FH85" s="91"/>
      <c r="FI85" s="91"/>
      <c r="FJ85" s="91"/>
      <c r="FK85" s="91"/>
      <c r="FL85" s="91"/>
      <c r="FM85" s="91"/>
      <c r="FN85" s="91"/>
      <c r="FO85" s="91"/>
      <c r="FP85" s="91"/>
      <c r="FQ85" s="91"/>
      <c r="FR85" s="91"/>
      <c r="FS85" s="91"/>
      <c r="FT85" s="91"/>
      <c r="FU85" s="91"/>
      <c r="FV85" s="91"/>
      <c r="FW85" s="91"/>
      <c r="FX85" s="91"/>
      <c r="FY85" s="91"/>
      <c r="FZ85" s="91"/>
      <c r="GA85" s="91"/>
      <c r="GB85" s="91"/>
      <c r="GC85" s="91"/>
      <c r="GD85" s="91"/>
      <c r="GE85" s="91"/>
      <c r="GF85" s="91"/>
      <c r="GG85" s="91"/>
      <c r="GH85" s="91"/>
      <c r="GI85" s="91"/>
      <c r="GJ85" s="91"/>
      <c r="GK85" s="91"/>
      <c r="GL85" s="91"/>
      <c r="GM85" s="91"/>
      <c r="GN85" s="91"/>
      <c r="GO85" s="91"/>
      <c r="GP85" s="91"/>
      <c r="GQ85" s="91"/>
      <c r="GR85" s="91"/>
      <c r="GS85" s="91"/>
      <c r="GT85" s="91"/>
      <c r="GU85" s="91"/>
      <c r="GV85" s="91"/>
      <c r="GW85" s="91"/>
      <c r="GX85" s="91"/>
      <c r="GY85" s="91"/>
      <c r="GZ85" s="91"/>
      <c r="HA85" s="91"/>
      <c r="HB85" s="91"/>
      <c r="HC85" s="91"/>
      <c r="HD85" s="91"/>
      <c r="HE85" s="91"/>
      <c r="HF85" s="91"/>
      <c r="HG85" s="91"/>
      <c r="HH85" s="91"/>
      <c r="HI85" s="91"/>
      <c r="HJ85" s="91"/>
      <c r="HK85" s="91"/>
      <c r="HL85" s="91"/>
      <c r="HM85" s="91"/>
      <c r="HN85" s="91"/>
      <c r="HO85" s="91"/>
      <c r="HP85" s="91"/>
      <c r="HQ85" s="91"/>
      <c r="HR85" s="91"/>
      <c r="HS85" s="91"/>
      <c r="HT85" s="91"/>
      <c r="HU85" s="91"/>
      <c r="HV85" s="91"/>
      <c r="HW85" s="91"/>
      <c r="HX85" s="91"/>
      <c r="HY85" s="91"/>
      <c r="HZ85" s="91"/>
      <c r="IA85" s="91"/>
      <c r="IB85" s="91"/>
      <c r="IC85" s="91"/>
      <c r="ID85" s="91"/>
      <c r="IE85" s="91"/>
      <c r="IF85" s="91"/>
      <c r="IG85" s="91"/>
      <c r="IH85" s="91"/>
      <c r="II85" s="91"/>
      <c r="IJ85" s="91"/>
      <c r="IK85" s="91"/>
      <c r="IL85" s="91"/>
      <c r="IM85" s="91"/>
      <c r="IN85" s="91"/>
      <c r="IO85" s="91"/>
      <c r="IP85" s="91"/>
      <c r="IQ85" s="91"/>
      <c r="IR85" s="91"/>
      <c r="IS85" s="91"/>
      <c r="IT85" s="91"/>
      <c r="IU85" s="91"/>
      <c r="IV85" s="91"/>
    </row>
    <row r="86" spans="1:256">
      <c r="A86" s="127"/>
      <c r="B86" s="481" t="s">
        <v>1191</v>
      </c>
      <c r="C86" s="136">
        <v>1</v>
      </c>
      <c r="D86" s="505">
        <v>0</v>
      </c>
      <c r="E86" s="133">
        <f>+D86*C86</f>
        <v>0</v>
      </c>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c r="BC86" s="91"/>
      <c r="BD86" s="91"/>
      <c r="BE86" s="91"/>
      <c r="BF86" s="91"/>
      <c r="BG86" s="91"/>
      <c r="BH86" s="91"/>
      <c r="BI86" s="91"/>
      <c r="BJ86" s="91"/>
      <c r="BK86" s="91"/>
      <c r="BL86" s="91"/>
      <c r="BM86" s="91"/>
      <c r="BN86" s="91"/>
      <c r="BO86" s="91"/>
      <c r="BP86" s="91"/>
      <c r="BQ86" s="91"/>
      <c r="BR86" s="91"/>
      <c r="BS86" s="91"/>
      <c r="BT86" s="91"/>
      <c r="BU86" s="91"/>
      <c r="BV86" s="91"/>
      <c r="BW86" s="91"/>
      <c r="BX86" s="91"/>
      <c r="BY86" s="91"/>
      <c r="BZ86" s="91"/>
      <c r="CA86" s="91"/>
      <c r="CB86" s="91"/>
      <c r="CC86" s="91"/>
      <c r="CD86" s="91"/>
      <c r="CE86" s="91"/>
      <c r="CF86" s="91"/>
      <c r="CG86" s="91"/>
      <c r="CH86" s="91"/>
      <c r="CI86" s="91"/>
      <c r="CJ86" s="91"/>
      <c r="CK86" s="91"/>
      <c r="CL86" s="91"/>
      <c r="CM86" s="91"/>
      <c r="CN86" s="91"/>
      <c r="CO86" s="91"/>
      <c r="CP86" s="91"/>
      <c r="CQ86" s="91"/>
      <c r="CR86" s="91"/>
      <c r="CS86" s="91"/>
      <c r="CT86" s="91"/>
      <c r="CU86" s="91"/>
      <c r="CV86" s="91"/>
      <c r="CW86" s="91"/>
      <c r="CX86" s="91"/>
      <c r="CY86" s="91"/>
      <c r="CZ86" s="91"/>
      <c r="DA86" s="91"/>
      <c r="DB86" s="91"/>
      <c r="DC86" s="91"/>
      <c r="DD86" s="91"/>
      <c r="DE86" s="91"/>
      <c r="DF86" s="91"/>
      <c r="DG86" s="91"/>
      <c r="DH86" s="91"/>
      <c r="DI86" s="91"/>
      <c r="DJ86" s="91"/>
      <c r="DK86" s="91"/>
      <c r="DL86" s="91"/>
      <c r="DM86" s="91"/>
      <c r="DN86" s="91"/>
      <c r="DO86" s="91"/>
      <c r="DP86" s="91"/>
      <c r="DQ86" s="91"/>
      <c r="DR86" s="91"/>
      <c r="DS86" s="91"/>
      <c r="DT86" s="91"/>
      <c r="DU86" s="91"/>
      <c r="DV86" s="91"/>
      <c r="DW86" s="91"/>
      <c r="DX86" s="91"/>
      <c r="DY86" s="91"/>
      <c r="DZ86" s="91"/>
      <c r="EA86" s="91"/>
      <c r="EB86" s="91"/>
      <c r="EC86" s="91"/>
      <c r="ED86" s="91"/>
      <c r="EE86" s="91"/>
      <c r="EF86" s="91"/>
      <c r="EG86" s="91"/>
      <c r="EH86" s="91"/>
      <c r="EI86" s="91"/>
      <c r="EJ86" s="91"/>
      <c r="EK86" s="91"/>
      <c r="EL86" s="91"/>
      <c r="EM86" s="91"/>
      <c r="EN86" s="91"/>
      <c r="EO86" s="91"/>
      <c r="EP86" s="91"/>
      <c r="EQ86" s="91"/>
      <c r="ER86" s="91"/>
      <c r="ES86" s="91"/>
      <c r="ET86" s="91"/>
      <c r="EU86" s="91"/>
      <c r="EV86" s="91"/>
      <c r="EW86" s="91"/>
      <c r="EX86" s="91"/>
      <c r="EY86" s="91"/>
      <c r="EZ86" s="91"/>
      <c r="FA86" s="91"/>
      <c r="FB86" s="91"/>
      <c r="FC86" s="91"/>
      <c r="FD86" s="91"/>
      <c r="FE86" s="91"/>
      <c r="FF86" s="91"/>
      <c r="FG86" s="91"/>
      <c r="FH86" s="91"/>
      <c r="FI86" s="91"/>
      <c r="FJ86" s="91"/>
      <c r="FK86" s="91"/>
      <c r="FL86" s="91"/>
      <c r="FM86" s="91"/>
      <c r="FN86" s="91"/>
      <c r="FO86" s="91"/>
      <c r="FP86" s="91"/>
      <c r="FQ86" s="91"/>
      <c r="FR86" s="91"/>
      <c r="FS86" s="91"/>
      <c r="FT86" s="91"/>
      <c r="FU86" s="91"/>
      <c r="FV86" s="91"/>
      <c r="FW86" s="91"/>
      <c r="FX86" s="91"/>
      <c r="FY86" s="91"/>
      <c r="FZ86" s="91"/>
      <c r="GA86" s="91"/>
      <c r="GB86" s="91"/>
      <c r="GC86" s="91"/>
      <c r="GD86" s="91"/>
      <c r="GE86" s="91"/>
      <c r="GF86" s="91"/>
      <c r="GG86" s="91"/>
      <c r="GH86" s="91"/>
      <c r="GI86" s="91"/>
      <c r="GJ86" s="91"/>
      <c r="GK86" s="91"/>
      <c r="GL86" s="91"/>
      <c r="GM86" s="91"/>
      <c r="GN86" s="91"/>
      <c r="GO86" s="91"/>
      <c r="GP86" s="91"/>
      <c r="GQ86" s="91"/>
      <c r="GR86" s="91"/>
      <c r="GS86" s="91"/>
      <c r="GT86" s="91"/>
      <c r="GU86" s="91"/>
      <c r="GV86" s="91"/>
      <c r="GW86" s="91"/>
      <c r="GX86" s="91"/>
      <c r="GY86" s="91"/>
      <c r="GZ86" s="91"/>
      <c r="HA86" s="91"/>
      <c r="HB86" s="91"/>
      <c r="HC86" s="91"/>
      <c r="HD86" s="91"/>
      <c r="HE86" s="91"/>
      <c r="HF86" s="91"/>
      <c r="HG86" s="91"/>
      <c r="HH86" s="91"/>
      <c r="HI86" s="91"/>
      <c r="HJ86" s="91"/>
      <c r="HK86" s="91"/>
      <c r="HL86" s="91"/>
      <c r="HM86" s="91"/>
      <c r="HN86" s="91"/>
      <c r="HO86" s="91"/>
      <c r="HP86" s="91"/>
      <c r="HQ86" s="91"/>
      <c r="HR86" s="91"/>
      <c r="HS86" s="91"/>
      <c r="HT86" s="91"/>
      <c r="HU86" s="91"/>
      <c r="HV86" s="91"/>
      <c r="HW86" s="91"/>
      <c r="HX86" s="91"/>
      <c r="HY86" s="91"/>
      <c r="HZ86" s="91"/>
      <c r="IA86" s="91"/>
      <c r="IB86" s="91"/>
      <c r="IC86" s="91"/>
      <c r="ID86" s="91"/>
      <c r="IE86" s="91"/>
      <c r="IF86" s="91"/>
      <c r="IG86" s="91"/>
      <c r="IH86" s="91"/>
      <c r="II86" s="91"/>
      <c r="IJ86" s="91"/>
      <c r="IK86" s="91"/>
      <c r="IL86" s="91"/>
      <c r="IM86" s="91"/>
      <c r="IN86" s="91"/>
      <c r="IO86" s="91"/>
      <c r="IP86" s="91"/>
      <c r="IQ86" s="91"/>
      <c r="IR86" s="91"/>
      <c r="IS86" s="91"/>
      <c r="IT86" s="91"/>
      <c r="IU86" s="91"/>
      <c r="IV86" s="91"/>
    </row>
    <row r="87" spans="1:256">
      <c r="A87" s="127"/>
      <c r="B87" s="481"/>
      <c r="C87" s="136"/>
      <c r="D87" s="134"/>
      <c r="E87" s="133">
        <f t="shared" si="1"/>
        <v>0</v>
      </c>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1"/>
      <c r="BR87" s="91"/>
      <c r="BS87" s="91"/>
      <c r="BT87" s="91"/>
      <c r="BU87" s="91"/>
      <c r="BV87" s="91"/>
      <c r="BW87" s="91"/>
      <c r="BX87" s="91"/>
      <c r="BY87" s="91"/>
      <c r="BZ87" s="91"/>
      <c r="CA87" s="91"/>
      <c r="CB87" s="91"/>
      <c r="CC87" s="91"/>
      <c r="CD87" s="91"/>
      <c r="CE87" s="91"/>
      <c r="CF87" s="91"/>
      <c r="CG87" s="91"/>
      <c r="CH87" s="91"/>
      <c r="CI87" s="91"/>
      <c r="CJ87" s="91"/>
      <c r="CK87" s="91"/>
      <c r="CL87" s="91"/>
      <c r="CM87" s="91"/>
      <c r="CN87" s="91"/>
      <c r="CO87" s="91"/>
      <c r="CP87" s="91"/>
      <c r="CQ87" s="91"/>
      <c r="CR87" s="91"/>
      <c r="CS87" s="91"/>
      <c r="CT87" s="91"/>
      <c r="CU87" s="91"/>
      <c r="CV87" s="91"/>
      <c r="CW87" s="91"/>
      <c r="CX87" s="91"/>
      <c r="CY87" s="91"/>
      <c r="CZ87" s="91"/>
      <c r="DA87" s="91"/>
      <c r="DB87" s="91"/>
      <c r="DC87" s="91"/>
      <c r="DD87" s="91"/>
      <c r="DE87" s="91"/>
      <c r="DF87" s="91"/>
      <c r="DG87" s="91"/>
      <c r="DH87" s="91"/>
      <c r="DI87" s="91"/>
      <c r="DJ87" s="91"/>
      <c r="DK87" s="91"/>
      <c r="DL87" s="91"/>
      <c r="DM87" s="91"/>
      <c r="DN87" s="91"/>
      <c r="DO87" s="91"/>
      <c r="DP87" s="91"/>
      <c r="DQ87" s="91"/>
      <c r="DR87" s="91"/>
      <c r="DS87" s="91"/>
      <c r="DT87" s="91"/>
      <c r="DU87" s="91"/>
      <c r="DV87" s="91"/>
      <c r="DW87" s="91"/>
      <c r="DX87" s="91"/>
      <c r="DY87" s="91"/>
      <c r="DZ87" s="91"/>
      <c r="EA87" s="91"/>
      <c r="EB87" s="91"/>
      <c r="EC87" s="91"/>
      <c r="ED87" s="91"/>
      <c r="EE87" s="91"/>
      <c r="EF87" s="91"/>
      <c r="EG87" s="91"/>
      <c r="EH87" s="91"/>
      <c r="EI87" s="91"/>
      <c r="EJ87" s="91"/>
      <c r="EK87" s="91"/>
      <c r="EL87" s="91"/>
      <c r="EM87" s="91"/>
      <c r="EN87" s="91"/>
      <c r="EO87" s="91"/>
      <c r="EP87" s="91"/>
      <c r="EQ87" s="91"/>
      <c r="ER87" s="91"/>
      <c r="ES87" s="91"/>
      <c r="ET87" s="91"/>
      <c r="EU87" s="91"/>
      <c r="EV87" s="91"/>
      <c r="EW87" s="91"/>
      <c r="EX87" s="91"/>
      <c r="EY87" s="91"/>
      <c r="EZ87" s="91"/>
      <c r="FA87" s="91"/>
      <c r="FB87" s="91"/>
      <c r="FC87" s="91"/>
      <c r="FD87" s="91"/>
      <c r="FE87" s="91"/>
      <c r="FF87" s="91"/>
      <c r="FG87" s="91"/>
      <c r="FH87" s="91"/>
      <c r="FI87" s="91"/>
      <c r="FJ87" s="91"/>
      <c r="FK87" s="91"/>
      <c r="FL87" s="91"/>
      <c r="FM87" s="91"/>
      <c r="FN87" s="91"/>
      <c r="FO87" s="91"/>
      <c r="FP87" s="91"/>
      <c r="FQ87" s="91"/>
      <c r="FR87" s="91"/>
      <c r="FS87" s="91"/>
      <c r="FT87" s="91"/>
      <c r="FU87" s="91"/>
      <c r="FV87" s="91"/>
      <c r="FW87" s="91"/>
      <c r="FX87" s="91"/>
      <c r="FY87" s="91"/>
      <c r="FZ87" s="91"/>
      <c r="GA87" s="91"/>
      <c r="GB87" s="91"/>
      <c r="GC87" s="91"/>
      <c r="GD87" s="91"/>
      <c r="GE87" s="91"/>
      <c r="GF87" s="91"/>
      <c r="GG87" s="91"/>
      <c r="GH87" s="91"/>
      <c r="GI87" s="91"/>
      <c r="GJ87" s="91"/>
      <c r="GK87" s="91"/>
      <c r="GL87" s="91"/>
      <c r="GM87" s="91"/>
      <c r="GN87" s="91"/>
      <c r="GO87" s="91"/>
      <c r="GP87" s="91"/>
      <c r="GQ87" s="91"/>
      <c r="GR87" s="91"/>
      <c r="GS87" s="91"/>
      <c r="GT87" s="91"/>
      <c r="GU87" s="91"/>
      <c r="GV87" s="91"/>
      <c r="GW87" s="91"/>
      <c r="GX87" s="91"/>
      <c r="GY87" s="91"/>
      <c r="GZ87" s="91"/>
      <c r="HA87" s="91"/>
      <c r="HB87" s="91"/>
      <c r="HC87" s="91"/>
      <c r="HD87" s="91"/>
      <c r="HE87" s="91"/>
      <c r="HF87" s="91"/>
      <c r="HG87" s="91"/>
      <c r="HH87" s="91"/>
      <c r="HI87" s="91"/>
      <c r="HJ87" s="91"/>
      <c r="HK87" s="91"/>
      <c r="HL87" s="91"/>
      <c r="HM87" s="91"/>
      <c r="HN87" s="91"/>
      <c r="HO87" s="91"/>
      <c r="HP87" s="91"/>
      <c r="HQ87" s="91"/>
      <c r="HR87" s="91"/>
      <c r="HS87" s="91"/>
      <c r="HT87" s="91"/>
      <c r="HU87" s="91"/>
      <c r="HV87" s="91"/>
      <c r="HW87" s="91"/>
      <c r="HX87" s="91"/>
      <c r="HY87" s="91"/>
      <c r="HZ87" s="91"/>
      <c r="IA87" s="91"/>
      <c r="IB87" s="91"/>
      <c r="IC87" s="91"/>
      <c r="ID87" s="91"/>
      <c r="IE87" s="91"/>
      <c r="IF87" s="91"/>
      <c r="IG87" s="91"/>
      <c r="IH87" s="91"/>
      <c r="II87" s="91"/>
      <c r="IJ87" s="91"/>
      <c r="IK87" s="91"/>
      <c r="IL87" s="91"/>
      <c r="IM87" s="91"/>
      <c r="IN87" s="91"/>
      <c r="IO87" s="91"/>
      <c r="IP87" s="91"/>
      <c r="IQ87" s="91"/>
      <c r="IR87" s="91"/>
      <c r="IS87" s="91"/>
      <c r="IT87" s="91"/>
      <c r="IU87" s="91"/>
      <c r="IV87" s="91"/>
    </row>
    <row r="88" spans="1:256">
      <c r="A88" s="127">
        <f>COUNT($A$12:A86)+1</f>
        <v>12</v>
      </c>
      <c r="B88" s="485" t="s">
        <v>1206</v>
      </c>
      <c r="C88" s="136"/>
      <c r="D88" s="134"/>
      <c r="E88" s="133">
        <f t="shared" si="1"/>
        <v>0</v>
      </c>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c r="BC88" s="91"/>
      <c r="BD88" s="91"/>
      <c r="BE88" s="91"/>
      <c r="BF88" s="91"/>
      <c r="BG88" s="91"/>
      <c r="BH88" s="91"/>
      <c r="BI88" s="91"/>
      <c r="BJ88" s="91"/>
      <c r="BK88" s="91"/>
      <c r="BL88" s="91"/>
      <c r="BM88" s="91"/>
      <c r="BN88" s="91"/>
      <c r="BO88" s="91"/>
      <c r="BP88" s="91"/>
      <c r="BQ88" s="91"/>
      <c r="BR88" s="91"/>
      <c r="BS88" s="91"/>
      <c r="BT88" s="91"/>
      <c r="BU88" s="91"/>
      <c r="BV88" s="91"/>
      <c r="BW88" s="91"/>
      <c r="BX88" s="91"/>
      <c r="BY88" s="91"/>
      <c r="BZ88" s="91"/>
      <c r="CA88" s="91"/>
      <c r="CB88" s="91"/>
      <c r="CC88" s="91"/>
      <c r="CD88" s="91"/>
      <c r="CE88" s="91"/>
      <c r="CF88" s="91"/>
      <c r="CG88" s="91"/>
      <c r="CH88" s="91"/>
      <c r="CI88" s="91"/>
      <c r="CJ88" s="91"/>
      <c r="CK88" s="91"/>
      <c r="CL88" s="91"/>
      <c r="CM88" s="91"/>
      <c r="CN88" s="91"/>
      <c r="CO88" s="91"/>
      <c r="CP88" s="91"/>
      <c r="CQ88" s="91"/>
      <c r="CR88" s="91"/>
      <c r="CS88" s="91"/>
      <c r="CT88" s="91"/>
      <c r="CU88" s="91"/>
      <c r="CV88" s="91"/>
      <c r="CW88" s="91"/>
      <c r="CX88" s="91"/>
      <c r="CY88" s="91"/>
      <c r="CZ88" s="91"/>
      <c r="DA88" s="91"/>
      <c r="DB88" s="91"/>
      <c r="DC88" s="91"/>
      <c r="DD88" s="91"/>
      <c r="DE88" s="91"/>
      <c r="DF88" s="91"/>
      <c r="DG88" s="91"/>
      <c r="DH88" s="91"/>
      <c r="DI88" s="91"/>
      <c r="DJ88" s="91"/>
      <c r="DK88" s="91"/>
      <c r="DL88" s="91"/>
      <c r="DM88" s="91"/>
      <c r="DN88" s="91"/>
      <c r="DO88" s="91"/>
      <c r="DP88" s="91"/>
      <c r="DQ88" s="91"/>
      <c r="DR88" s="91"/>
      <c r="DS88" s="91"/>
      <c r="DT88" s="91"/>
      <c r="DU88" s="91"/>
      <c r="DV88" s="91"/>
      <c r="DW88" s="91"/>
      <c r="DX88" s="91"/>
      <c r="DY88" s="91"/>
      <c r="DZ88" s="91"/>
      <c r="EA88" s="91"/>
      <c r="EB88" s="91"/>
      <c r="EC88" s="91"/>
      <c r="ED88" s="91"/>
      <c r="EE88" s="91"/>
      <c r="EF88" s="91"/>
      <c r="EG88" s="91"/>
      <c r="EH88" s="91"/>
      <c r="EI88" s="91"/>
      <c r="EJ88" s="91"/>
      <c r="EK88" s="91"/>
      <c r="EL88" s="91"/>
      <c r="EM88" s="91"/>
      <c r="EN88" s="91"/>
      <c r="EO88" s="91"/>
      <c r="EP88" s="91"/>
      <c r="EQ88" s="91"/>
      <c r="ER88" s="91"/>
      <c r="ES88" s="91"/>
      <c r="ET88" s="91"/>
      <c r="EU88" s="91"/>
      <c r="EV88" s="91"/>
      <c r="EW88" s="91"/>
      <c r="EX88" s="91"/>
      <c r="EY88" s="91"/>
      <c r="EZ88" s="91"/>
      <c r="FA88" s="91"/>
      <c r="FB88" s="91"/>
      <c r="FC88" s="91"/>
      <c r="FD88" s="91"/>
      <c r="FE88" s="91"/>
      <c r="FF88" s="91"/>
      <c r="FG88" s="91"/>
      <c r="FH88" s="91"/>
      <c r="FI88" s="91"/>
      <c r="FJ88" s="91"/>
      <c r="FK88" s="91"/>
      <c r="FL88" s="91"/>
      <c r="FM88" s="91"/>
      <c r="FN88" s="91"/>
      <c r="FO88" s="91"/>
      <c r="FP88" s="91"/>
      <c r="FQ88" s="91"/>
      <c r="FR88" s="91"/>
      <c r="FS88" s="91"/>
      <c r="FT88" s="91"/>
      <c r="FU88" s="91"/>
      <c r="FV88" s="91"/>
      <c r="FW88" s="91"/>
      <c r="FX88" s="91"/>
      <c r="FY88" s="91"/>
      <c r="FZ88" s="91"/>
      <c r="GA88" s="91"/>
      <c r="GB88" s="91"/>
      <c r="GC88" s="91"/>
      <c r="GD88" s="91"/>
      <c r="GE88" s="91"/>
      <c r="GF88" s="91"/>
      <c r="GG88" s="91"/>
      <c r="GH88" s="91"/>
      <c r="GI88" s="91"/>
      <c r="GJ88" s="91"/>
      <c r="GK88" s="91"/>
      <c r="GL88" s="91"/>
      <c r="GM88" s="91"/>
      <c r="GN88" s="91"/>
      <c r="GO88" s="91"/>
      <c r="GP88" s="91"/>
      <c r="GQ88" s="91"/>
      <c r="GR88" s="91"/>
      <c r="GS88" s="91"/>
      <c r="GT88" s="91"/>
      <c r="GU88" s="91"/>
      <c r="GV88" s="91"/>
      <c r="GW88" s="91"/>
      <c r="GX88" s="91"/>
      <c r="GY88" s="91"/>
      <c r="GZ88" s="91"/>
      <c r="HA88" s="91"/>
      <c r="HB88" s="91"/>
      <c r="HC88" s="91"/>
      <c r="HD88" s="91"/>
      <c r="HE88" s="91"/>
      <c r="HF88" s="91"/>
      <c r="HG88" s="91"/>
      <c r="HH88" s="91"/>
      <c r="HI88" s="91"/>
      <c r="HJ88" s="91"/>
      <c r="HK88" s="91"/>
      <c r="HL88" s="91"/>
      <c r="HM88" s="91"/>
      <c r="HN88" s="91"/>
      <c r="HO88" s="91"/>
      <c r="HP88" s="91"/>
      <c r="HQ88" s="91"/>
      <c r="HR88" s="91"/>
      <c r="HS88" s="91"/>
      <c r="HT88" s="91"/>
      <c r="HU88" s="91"/>
      <c r="HV88" s="91"/>
      <c r="HW88" s="91"/>
      <c r="HX88" s="91"/>
      <c r="HY88" s="91"/>
      <c r="HZ88" s="91"/>
      <c r="IA88" s="91"/>
      <c r="IB88" s="91"/>
      <c r="IC88" s="91"/>
      <c r="ID88" s="91"/>
      <c r="IE88" s="91"/>
      <c r="IF88" s="91"/>
      <c r="IG88" s="91"/>
      <c r="IH88" s="91"/>
      <c r="II88" s="91"/>
      <c r="IJ88" s="91"/>
      <c r="IK88" s="91"/>
      <c r="IL88" s="91"/>
      <c r="IM88" s="91"/>
      <c r="IN88" s="91"/>
      <c r="IO88" s="91"/>
      <c r="IP88" s="91"/>
      <c r="IQ88" s="91"/>
      <c r="IR88" s="91"/>
      <c r="IS88" s="91"/>
      <c r="IT88" s="91"/>
      <c r="IU88" s="91"/>
      <c r="IV88" s="91"/>
    </row>
    <row r="89" spans="1:256">
      <c r="A89" s="127"/>
      <c r="B89" s="484" t="s">
        <v>1207</v>
      </c>
      <c r="C89" s="136"/>
      <c r="D89" s="134"/>
      <c r="E89" s="133">
        <f t="shared" si="1"/>
        <v>0</v>
      </c>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91"/>
      <c r="BB89" s="91"/>
      <c r="BC89" s="91"/>
      <c r="BD89" s="91"/>
      <c r="BE89" s="91"/>
      <c r="BF89" s="91"/>
      <c r="BG89" s="91"/>
      <c r="BH89" s="91"/>
      <c r="BI89" s="91"/>
      <c r="BJ89" s="91"/>
      <c r="BK89" s="91"/>
      <c r="BL89" s="91"/>
      <c r="BM89" s="91"/>
      <c r="BN89" s="91"/>
      <c r="BO89" s="91"/>
      <c r="BP89" s="91"/>
      <c r="BQ89" s="91"/>
      <c r="BR89" s="91"/>
      <c r="BS89" s="91"/>
      <c r="BT89" s="91"/>
      <c r="BU89" s="91"/>
      <c r="BV89" s="91"/>
      <c r="BW89" s="91"/>
      <c r="BX89" s="91"/>
      <c r="BY89" s="91"/>
      <c r="BZ89" s="91"/>
      <c r="CA89" s="91"/>
      <c r="CB89" s="91"/>
      <c r="CC89" s="91"/>
      <c r="CD89" s="91"/>
      <c r="CE89" s="91"/>
      <c r="CF89" s="91"/>
      <c r="CG89" s="91"/>
      <c r="CH89" s="91"/>
      <c r="CI89" s="91"/>
      <c r="CJ89" s="91"/>
      <c r="CK89" s="91"/>
      <c r="CL89" s="91"/>
      <c r="CM89" s="91"/>
      <c r="CN89" s="91"/>
      <c r="CO89" s="91"/>
      <c r="CP89" s="91"/>
      <c r="CQ89" s="91"/>
      <c r="CR89" s="91"/>
      <c r="CS89" s="91"/>
      <c r="CT89" s="91"/>
      <c r="CU89" s="91"/>
      <c r="CV89" s="91"/>
      <c r="CW89" s="91"/>
      <c r="CX89" s="91"/>
      <c r="CY89" s="91"/>
      <c r="CZ89" s="91"/>
      <c r="DA89" s="91"/>
      <c r="DB89" s="91"/>
      <c r="DC89" s="91"/>
      <c r="DD89" s="91"/>
      <c r="DE89" s="91"/>
      <c r="DF89" s="91"/>
      <c r="DG89" s="91"/>
      <c r="DH89" s="91"/>
      <c r="DI89" s="91"/>
      <c r="DJ89" s="91"/>
      <c r="DK89" s="91"/>
      <c r="DL89" s="91"/>
      <c r="DM89" s="91"/>
      <c r="DN89" s="91"/>
      <c r="DO89" s="91"/>
      <c r="DP89" s="91"/>
      <c r="DQ89" s="91"/>
      <c r="DR89" s="91"/>
      <c r="DS89" s="91"/>
      <c r="DT89" s="91"/>
      <c r="DU89" s="91"/>
      <c r="DV89" s="91"/>
      <c r="DW89" s="91"/>
      <c r="DX89" s="91"/>
      <c r="DY89" s="91"/>
      <c r="DZ89" s="91"/>
      <c r="EA89" s="91"/>
      <c r="EB89" s="91"/>
      <c r="EC89" s="91"/>
      <c r="ED89" s="91"/>
      <c r="EE89" s="91"/>
      <c r="EF89" s="91"/>
      <c r="EG89" s="91"/>
      <c r="EH89" s="91"/>
      <c r="EI89" s="91"/>
      <c r="EJ89" s="91"/>
      <c r="EK89" s="91"/>
      <c r="EL89" s="91"/>
      <c r="EM89" s="91"/>
      <c r="EN89" s="91"/>
      <c r="EO89" s="91"/>
      <c r="EP89" s="91"/>
      <c r="EQ89" s="91"/>
      <c r="ER89" s="91"/>
      <c r="ES89" s="91"/>
      <c r="ET89" s="91"/>
      <c r="EU89" s="91"/>
      <c r="EV89" s="91"/>
      <c r="EW89" s="91"/>
      <c r="EX89" s="91"/>
      <c r="EY89" s="91"/>
      <c r="EZ89" s="91"/>
      <c r="FA89" s="91"/>
      <c r="FB89" s="91"/>
      <c r="FC89" s="91"/>
      <c r="FD89" s="91"/>
      <c r="FE89" s="91"/>
      <c r="FF89" s="91"/>
      <c r="FG89" s="91"/>
      <c r="FH89" s="91"/>
      <c r="FI89" s="91"/>
      <c r="FJ89" s="91"/>
      <c r="FK89" s="91"/>
      <c r="FL89" s="91"/>
      <c r="FM89" s="91"/>
      <c r="FN89" s="91"/>
      <c r="FO89" s="91"/>
      <c r="FP89" s="91"/>
      <c r="FQ89" s="91"/>
      <c r="FR89" s="91"/>
      <c r="FS89" s="91"/>
      <c r="FT89" s="91"/>
      <c r="FU89" s="91"/>
      <c r="FV89" s="91"/>
      <c r="FW89" s="91"/>
      <c r="FX89" s="91"/>
      <c r="FY89" s="91"/>
      <c r="FZ89" s="91"/>
      <c r="GA89" s="91"/>
      <c r="GB89" s="91"/>
      <c r="GC89" s="91"/>
      <c r="GD89" s="91"/>
      <c r="GE89" s="91"/>
      <c r="GF89" s="91"/>
      <c r="GG89" s="91"/>
      <c r="GH89" s="91"/>
      <c r="GI89" s="91"/>
      <c r="GJ89" s="91"/>
      <c r="GK89" s="91"/>
      <c r="GL89" s="91"/>
      <c r="GM89" s="91"/>
      <c r="GN89" s="91"/>
      <c r="GO89" s="91"/>
      <c r="GP89" s="91"/>
      <c r="GQ89" s="91"/>
      <c r="GR89" s="91"/>
      <c r="GS89" s="91"/>
      <c r="GT89" s="91"/>
      <c r="GU89" s="91"/>
      <c r="GV89" s="91"/>
      <c r="GW89" s="91"/>
      <c r="GX89" s="91"/>
      <c r="GY89" s="91"/>
      <c r="GZ89" s="91"/>
      <c r="HA89" s="91"/>
      <c r="HB89" s="91"/>
      <c r="HC89" s="91"/>
      <c r="HD89" s="91"/>
      <c r="HE89" s="91"/>
      <c r="HF89" s="91"/>
      <c r="HG89" s="91"/>
      <c r="HH89" s="91"/>
      <c r="HI89" s="91"/>
      <c r="HJ89" s="91"/>
      <c r="HK89" s="91"/>
      <c r="HL89" s="91"/>
      <c r="HM89" s="91"/>
      <c r="HN89" s="91"/>
      <c r="HO89" s="91"/>
      <c r="HP89" s="91"/>
      <c r="HQ89" s="91"/>
      <c r="HR89" s="91"/>
      <c r="HS89" s="91"/>
      <c r="HT89" s="91"/>
      <c r="HU89" s="91"/>
      <c r="HV89" s="91"/>
      <c r="HW89" s="91"/>
      <c r="HX89" s="91"/>
      <c r="HY89" s="91"/>
      <c r="HZ89" s="91"/>
      <c r="IA89" s="91"/>
      <c r="IB89" s="91"/>
      <c r="IC89" s="91"/>
      <c r="ID89" s="91"/>
      <c r="IE89" s="91"/>
      <c r="IF89" s="91"/>
      <c r="IG89" s="91"/>
      <c r="IH89" s="91"/>
      <c r="II89" s="91"/>
      <c r="IJ89" s="91"/>
      <c r="IK89" s="91"/>
      <c r="IL89" s="91"/>
      <c r="IM89" s="91"/>
      <c r="IN89" s="91"/>
      <c r="IO89" s="91"/>
      <c r="IP89" s="91"/>
      <c r="IQ89" s="91"/>
      <c r="IR89" s="91"/>
      <c r="IS89" s="91"/>
      <c r="IT89" s="91"/>
      <c r="IU89" s="91"/>
      <c r="IV89" s="91"/>
    </row>
    <row r="90" spans="1:256" ht="30">
      <c r="A90" s="127"/>
      <c r="B90" s="484" t="s">
        <v>1208</v>
      </c>
      <c r="C90" s="136"/>
      <c r="D90" s="134"/>
      <c r="E90" s="133">
        <f t="shared" si="1"/>
        <v>0</v>
      </c>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c r="BA90" s="91"/>
      <c r="BB90" s="91"/>
      <c r="BC90" s="91"/>
      <c r="BD90" s="91"/>
      <c r="BE90" s="91"/>
      <c r="BF90" s="91"/>
      <c r="BG90" s="91"/>
      <c r="BH90" s="91"/>
      <c r="BI90" s="91"/>
      <c r="BJ90" s="91"/>
      <c r="BK90" s="91"/>
      <c r="BL90" s="91"/>
      <c r="BM90" s="91"/>
      <c r="BN90" s="91"/>
      <c r="BO90" s="91"/>
      <c r="BP90" s="91"/>
      <c r="BQ90" s="91"/>
      <c r="BR90" s="91"/>
      <c r="BS90" s="91"/>
      <c r="BT90" s="91"/>
      <c r="BU90" s="91"/>
      <c r="BV90" s="91"/>
      <c r="BW90" s="91"/>
      <c r="BX90" s="91"/>
      <c r="BY90" s="91"/>
      <c r="BZ90" s="91"/>
      <c r="CA90" s="91"/>
      <c r="CB90" s="91"/>
      <c r="CC90" s="91"/>
      <c r="CD90" s="91"/>
      <c r="CE90" s="91"/>
      <c r="CF90" s="91"/>
      <c r="CG90" s="91"/>
      <c r="CH90" s="91"/>
      <c r="CI90" s="91"/>
      <c r="CJ90" s="91"/>
      <c r="CK90" s="91"/>
      <c r="CL90" s="91"/>
      <c r="CM90" s="91"/>
      <c r="CN90" s="91"/>
      <c r="CO90" s="91"/>
      <c r="CP90" s="91"/>
      <c r="CQ90" s="91"/>
      <c r="CR90" s="91"/>
      <c r="CS90" s="91"/>
      <c r="CT90" s="91"/>
      <c r="CU90" s="91"/>
      <c r="CV90" s="91"/>
      <c r="CW90" s="91"/>
      <c r="CX90" s="91"/>
      <c r="CY90" s="91"/>
      <c r="CZ90" s="91"/>
      <c r="DA90" s="91"/>
      <c r="DB90" s="91"/>
      <c r="DC90" s="91"/>
      <c r="DD90" s="91"/>
      <c r="DE90" s="91"/>
      <c r="DF90" s="91"/>
      <c r="DG90" s="91"/>
      <c r="DH90" s="91"/>
      <c r="DI90" s="91"/>
      <c r="DJ90" s="91"/>
      <c r="DK90" s="91"/>
      <c r="DL90" s="91"/>
      <c r="DM90" s="91"/>
      <c r="DN90" s="91"/>
      <c r="DO90" s="91"/>
      <c r="DP90" s="91"/>
      <c r="DQ90" s="91"/>
      <c r="DR90" s="91"/>
      <c r="DS90" s="91"/>
      <c r="DT90" s="91"/>
      <c r="DU90" s="91"/>
      <c r="DV90" s="91"/>
      <c r="DW90" s="91"/>
      <c r="DX90" s="91"/>
      <c r="DY90" s="91"/>
      <c r="DZ90" s="91"/>
      <c r="EA90" s="91"/>
      <c r="EB90" s="91"/>
      <c r="EC90" s="91"/>
      <c r="ED90" s="91"/>
      <c r="EE90" s="91"/>
      <c r="EF90" s="91"/>
      <c r="EG90" s="91"/>
      <c r="EH90" s="91"/>
      <c r="EI90" s="91"/>
      <c r="EJ90" s="91"/>
      <c r="EK90" s="91"/>
      <c r="EL90" s="91"/>
      <c r="EM90" s="91"/>
      <c r="EN90" s="91"/>
      <c r="EO90" s="91"/>
      <c r="EP90" s="91"/>
      <c r="EQ90" s="91"/>
      <c r="ER90" s="91"/>
      <c r="ES90" s="91"/>
      <c r="ET90" s="91"/>
      <c r="EU90" s="91"/>
      <c r="EV90" s="91"/>
      <c r="EW90" s="91"/>
      <c r="EX90" s="91"/>
      <c r="EY90" s="91"/>
      <c r="EZ90" s="91"/>
      <c r="FA90" s="91"/>
      <c r="FB90" s="91"/>
      <c r="FC90" s="91"/>
      <c r="FD90" s="91"/>
      <c r="FE90" s="91"/>
      <c r="FF90" s="91"/>
      <c r="FG90" s="91"/>
      <c r="FH90" s="91"/>
      <c r="FI90" s="91"/>
      <c r="FJ90" s="91"/>
      <c r="FK90" s="91"/>
      <c r="FL90" s="91"/>
      <c r="FM90" s="91"/>
      <c r="FN90" s="91"/>
      <c r="FO90" s="91"/>
      <c r="FP90" s="91"/>
      <c r="FQ90" s="91"/>
      <c r="FR90" s="91"/>
      <c r="FS90" s="91"/>
      <c r="FT90" s="91"/>
      <c r="FU90" s="91"/>
      <c r="FV90" s="91"/>
      <c r="FW90" s="91"/>
      <c r="FX90" s="91"/>
      <c r="FY90" s="91"/>
      <c r="FZ90" s="91"/>
      <c r="GA90" s="91"/>
      <c r="GB90" s="91"/>
      <c r="GC90" s="91"/>
      <c r="GD90" s="91"/>
      <c r="GE90" s="91"/>
      <c r="GF90" s="91"/>
      <c r="GG90" s="91"/>
      <c r="GH90" s="91"/>
      <c r="GI90" s="91"/>
      <c r="GJ90" s="91"/>
      <c r="GK90" s="91"/>
      <c r="GL90" s="91"/>
      <c r="GM90" s="91"/>
      <c r="GN90" s="91"/>
      <c r="GO90" s="91"/>
      <c r="GP90" s="91"/>
      <c r="GQ90" s="91"/>
      <c r="GR90" s="91"/>
      <c r="GS90" s="91"/>
      <c r="GT90" s="91"/>
      <c r="GU90" s="91"/>
      <c r="GV90" s="91"/>
      <c r="GW90" s="91"/>
      <c r="GX90" s="91"/>
      <c r="GY90" s="91"/>
      <c r="GZ90" s="91"/>
      <c r="HA90" s="91"/>
      <c r="HB90" s="91"/>
      <c r="HC90" s="91"/>
      <c r="HD90" s="91"/>
      <c r="HE90" s="91"/>
      <c r="HF90" s="91"/>
      <c r="HG90" s="91"/>
      <c r="HH90" s="91"/>
      <c r="HI90" s="91"/>
      <c r="HJ90" s="91"/>
      <c r="HK90" s="91"/>
      <c r="HL90" s="91"/>
      <c r="HM90" s="91"/>
      <c r="HN90" s="91"/>
      <c r="HO90" s="91"/>
      <c r="HP90" s="91"/>
      <c r="HQ90" s="91"/>
      <c r="HR90" s="91"/>
      <c r="HS90" s="91"/>
      <c r="HT90" s="91"/>
      <c r="HU90" s="91"/>
      <c r="HV90" s="91"/>
      <c r="HW90" s="91"/>
      <c r="HX90" s="91"/>
      <c r="HY90" s="91"/>
      <c r="HZ90" s="91"/>
      <c r="IA90" s="91"/>
      <c r="IB90" s="91"/>
      <c r="IC90" s="91"/>
      <c r="ID90" s="91"/>
      <c r="IE90" s="91"/>
      <c r="IF90" s="91"/>
      <c r="IG90" s="91"/>
      <c r="IH90" s="91"/>
      <c r="II90" s="91"/>
      <c r="IJ90" s="91"/>
      <c r="IK90" s="91"/>
      <c r="IL90" s="91"/>
      <c r="IM90" s="91"/>
      <c r="IN90" s="91"/>
      <c r="IO90" s="91"/>
      <c r="IP90" s="91"/>
      <c r="IQ90" s="91"/>
      <c r="IR90" s="91"/>
      <c r="IS90" s="91"/>
      <c r="IT90" s="91"/>
      <c r="IU90" s="91"/>
      <c r="IV90" s="91"/>
    </row>
    <row r="91" spans="1:256">
      <c r="A91" s="127"/>
      <c r="B91" s="484" t="s">
        <v>1209</v>
      </c>
      <c r="C91" s="136"/>
      <c r="D91" s="134"/>
      <c r="E91" s="133">
        <f t="shared" si="1"/>
        <v>0</v>
      </c>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c r="BA91" s="91"/>
      <c r="BB91" s="91"/>
      <c r="BC91" s="91"/>
      <c r="BD91" s="91"/>
      <c r="BE91" s="91"/>
      <c r="BF91" s="91"/>
      <c r="BG91" s="91"/>
      <c r="BH91" s="91"/>
      <c r="BI91" s="91"/>
      <c r="BJ91" s="91"/>
      <c r="BK91" s="91"/>
      <c r="BL91" s="91"/>
      <c r="BM91" s="91"/>
      <c r="BN91" s="91"/>
      <c r="BO91" s="91"/>
      <c r="BP91" s="91"/>
      <c r="BQ91" s="91"/>
      <c r="BR91" s="91"/>
      <c r="BS91" s="91"/>
      <c r="BT91" s="91"/>
      <c r="BU91" s="91"/>
      <c r="BV91" s="91"/>
      <c r="BW91" s="91"/>
      <c r="BX91" s="91"/>
      <c r="BY91" s="91"/>
      <c r="BZ91" s="91"/>
      <c r="CA91" s="91"/>
      <c r="CB91" s="91"/>
      <c r="CC91" s="91"/>
      <c r="CD91" s="91"/>
      <c r="CE91" s="91"/>
      <c r="CF91" s="91"/>
      <c r="CG91" s="91"/>
      <c r="CH91" s="91"/>
      <c r="CI91" s="91"/>
      <c r="CJ91" s="91"/>
      <c r="CK91" s="91"/>
      <c r="CL91" s="91"/>
      <c r="CM91" s="91"/>
      <c r="CN91" s="91"/>
      <c r="CO91" s="91"/>
      <c r="CP91" s="91"/>
      <c r="CQ91" s="91"/>
      <c r="CR91" s="91"/>
      <c r="CS91" s="91"/>
      <c r="CT91" s="91"/>
      <c r="CU91" s="91"/>
      <c r="CV91" s="91"/>
      <c r="CW91" s="91"/>
      <c r="CX91" s="91"/>
      <c r="CY91" s="91"/>
      <c r="CZ91" s="91"/>
      <c r="DA91" s="91"/>
      <c r="DB91" s="91"/>
      <c r="DC91" s="91"/>
      <c r="DD91" s="91"/>
      <c r="DE91" s="91"/>
      <c r="DF91" s="91"/>
      <c r="DG91" s="91"/>
      <c r="DH91" s="91"/>
      <c r="DI91" s="91"/>
      <c r="DJ91" s="91"/>
      <c r="DK91" s="91"/>
      <c r="DL91" s="91"/>
      <c r="DM91" s="91"/>
      <c r="DN91" s="91"/>
      <c r="DO91" s="91"/>
      <c r="DP91" s="91"/>
      <c r="DQ91" s="91"/>
      <c r="DR91" s="91"/>
      <c r="DS91" s="91"/>
      <c r="DT91" s="91"/>
      <c r="DU91" s="91"/>
      <c r="DV91" s="91"/>
      <c r="DW91" s="91"/>
      <c r="DX91" s="91"/>
      <c r="DY91" s="91"/>
      <c r="DZ91" s="91"/>
      <c r="EA91" s="91"/>
      <c r="EB91" s="91"/>
      <c r="EC91" s="91"/>
      <c r="ED91" s="91"/>
      <c r="EE91" s="91"/>
      <c r="EF91" s="91"/>
      <c r="EG91" s="91"/>
      <c r="EH91" s="91"/>
      <c r="EI91" s="91"/>
      <c r="EJ91" s="91"/>
      <c r="EK91" s="91"/>
      <c r="EL91" s="91"/>
      <c r="EM91" s="91"/>
      <c r="EN91" s="91"/>
      <c r="EO91" s="91"/>
      <c r="EP91" s="91"/>
      <c r="EQ91" s="91"/>
      <c r="ER91" s="91"/>
      <c r="ES91" s="91"/>
      <c r="ET91" s="91"/>
      <c r="EU91" s="91"/>
      <c r="EV91" s="91"/>
      <c r="EW91" s="91"/>
      <c r="EX91" s="91"/>
      <c r="EY91" s="91"/>
      <c r="EZ91" s="91"/>
      <c r="FA91" s="91"/>
      <c r="FB91" s="91"/>
      <c r="FC91" s="91"/>
      <c r="FD91" s="91"/>
      <c r="FE91" s="91"/>
      <c r="FF91" s="91"/>
      <c r="FG91" s="91"/>
      <c r="FH91" s="91"/>
      <c r="FI91" s="91"/>
      <c r="FJ91" s="91"/>
      <c r="FK91" s="91"/>
      <c r="FL91" s="91"/>
      <c r="FM91" s="91"/>
      <c r="FN91" s="91"/>
      <c r="FO91" s="91"/>
      <c r="FP91" s="91"/>
      <c r="FQ91" s="91"/>
      <c r="FR91" s="91"/>
      <c r="FS91" s="91"/>
      <c r="FT91" s="91"/>
      <c r="FU91" s="91"/>
      <c r="FV91" s="91"/>
      <c r="FW91" s="91"/>
      <c r="FX91" s="91"/>
      <c r="FY91" s="91"/>
      <c r="FZ91" s="91"/>
      <c r="GA91" s="91"/>
      <c r="GB91" s="91"/>
      <c r="GC91" s="91"/>
      <c r="GD91" s="91"/>
      <c r="GE91" s="91"/>
      <c r="GF91" s="91"/>
      <c r="GG91" s="91"/>
      <c r="GH91" s="91"/>
      <c r="GI91" s="91"/>
      <c r="GJ91" s="91"/>
      <c r="GK91" s="91"/>
      <c r="GL91" s="91"/>
      <c r="GM91" s="91"/>
      <c r="GN91" s="91"/>
      <c r="GO91" s="91"/>
      <c r="GP91" s="91"/>
      <c r="GQ91" s="91"/>
      <c r="GR91" s="91"/>
      <c r="GS91" s="91"/>
      <c r="GT91" s="91"/>
      <c r="GU91" s="91"/>
      <c r="GV91" s="91"/>
      <c r="GW91" s="91"/>
      <c r="GX91" s="91"/>
      <c r="GY91" s="91"/>
      <c r="GZ91" s="91"/>
      <c r="HA91" s="91"/>
      <c r="HB91" s="91"/>
      <c r="HC91" s="91"/>
      <c r="HD91" s="91"/>
      <c r="HE91" s="91"/>
      <c r="HF91" s="91"/>
      <c r="HG91" s="91"/>
      <c r="HH91" s="91"/>
      <c r="HI91" s="91"/>
      <c r="HJ91" s="91"/>
      <c r="HK91" s="91"/>
      <c r="HL91" s="91"/>
      <c r="HM91" s="91"/>
      <c r="HN91" s="91"/>
      <c r="HO91" s="91"/>
      <c r="HP91" s="91"/>
      <c r="HQ91" s="91"/>
      <c r="HR91" s="91"/>
      <c r="HS91" s="91"/>
      <c r="HT91" s="91"/>
      <c r="HU91" s="91"/>
      <c r="HV91" s="91"/>
      <c r="HW91" s="91"/>
      <c r="HX91" s="91"/>
      <c r="HY91" s="91"/>
      <c r="HZ91" s="91"/>
      <c r="IA91" s="91"/>
      <c r="IB91" s="91"/>
      <c r="IC91" s="91"/>
      <c r="ID91" s="91"/>
      <c r="IE91" s="91"/>
      <c r="IF91" s="91"/>
      <c r="IG91" s="91"/>
      <c r="IH91" s="91"/>
      <c r="II91" s="91"/>
      <c r="IJ91" s="91"/>
      <c r="IK91" s="91"/>
      <c r="IL91" s="91"/>
      <c r="IM91" s="91"/>
      <c r="IN91" s="91"/>
      <c r="IO91" s="91"/>
      <c r="IP91" s="91"/>
      <c r="IQ91" s="91"/>
      <c r="IR91" s="91"/>
      <c r="IS91" s="91"/>
      <c r="IT91" s="91"/>
      <c r="IU91" s="91"/>
      <c r="IV91" s="91"/>
    </row>
    <row r="92" spans="1:256" ht="45">
      <c r="A92" s="127"/>
      <c r="B92" s="484" t="s">
        <v>1210</v>
      </c>
      <c r="C92" s="136"/>
      <c r="D92" s="134"/>
      <c r="E92" s="133">
        <f t="shared" si="1"/>
        <v>0</v>
      </c>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c r="AX92" s="91"/>
      <c r="AY92" s="91"/>
      <c r="AZ92" s="91"/>
      <c r="BA92" s="91"/>
      <c r="BB92" s="91"/>
      <c r="BC92" s="91"/>
      <c r="BD92" s="91"/>
      <c r="BE92" s="91"/>
      <c r="BF92" s="91"/>
      <c r="BG92" s="91"/>
      <c r="BH92" s="91"/>
      <c r="BI92" s="91"/>
      <c r="BJ92" s="91"/>
      <c r="BK92" s="91"/>
      <c r="BL92" s="91"/>
      <c r="BM92" s="91"/>
      <c r="BN92" s="91"/>
      <c r="BO92" s="91"/>
      <c r="BP92" s="91"/>
      <c r="BQ92" s="91"/>
      <c r="BR92" s="91"/>
      <c r="BS92" s="91"/>
      <c r="BT92" s="91"/>
      <c r="BU92" s="91"/>
      <c r="BV92" s="91"/>
      <c r="BW92" s="91"/>
      <c r="BX92" s="91"/>
      <c r="BY92" s="91"/>
      <c r="BZ92" s="91"/>
      <c r="CA92" s="91"/>
      <c r="CB92" s="91"/>
      <c r="CC92" s="91"/>
      <c r="CD92" s="91"/>
      <c r="CE92" s="91"/>
      <c r="CF92" s="91"/>
      <c r="CG92" s="91"/>
      <c r="CH92" s="91"/>
      <c r="CI92" s="91"/>
      <c r="CJ92" s="91"/>
      <c r="CK92" s="91"/>
      <c r="CL92" s="91"/>
      <c r="CM92" s="91"/>
      <c r="CN92" s="91"/>
      <c r="CO92" s="91"/>
      <c r="CP92" s="91"/>
      <c r="CQ92" s="91"/>
      <c r="CR92" s="91"/>
      <c r="CS92" s="91"/>
      <c r="CT92" s="91"/>
      <c r="CU92" s="91"/>
      <c r="CV92" s="91"/>
      <c r="CW92" s="91"/>
      <c r="CX92" s="91"/>
      <c r="CY92" s="91"/>
      <c r="CZ92" s="91"/>
      <c r="DA92" s="91"/>
      <c r="DB92" s="91"/>
      <c r="DC92" s="91"/>
      <c r="DD92" s="91"/>
      <c r="DE92" s="91"/>
      <c r="DF92" s="91"/>
      <c r="DG92" s="91"/>
      <c r="DH92" s="91"/>
      <c r="DI92" s="91"/>
      <c r="DJ92" s="91"/>
      <c r="DK92" s="91"/>
      <c r="DL92" s="91"/>
      <c r="DM92" s="91"/>
      <c r="DN92" s="91"/>
      <c r="DO92" s="91"/>
      <c r="DP92" s="91"/>
      <c r="DQ92" s="91"/>
      <c r="DR92" s="91"/>
      <c r="DS92" s="91"/>
      <c r="DT92" s="91"/>
      <c r="DU92" s="91"/>
      <c r="DV92" s="91"/>
      <c r="DW92" s="91"/>
      <c r="DX92" s="91"/>
      <c r="DY92" s="91"/>
      <c r="DZ92" s="91"/>
      <c r="EA92" s="91"/>
      <c r="EB92" s="91"/>
      <c r="EC92" s="91"/>
      <c r="ED92" s="91"/>
      <c r="EE92" s="91"/>
      <c r="EF92" s="91"/>
      <c r="EG92" s="91"/>
      <c r="EH92" s="91"/>
      <c r="EI92" s="91"/>
      <c r="EJ92" s="91"/>
      <c r="EK92" s="91"/>
      <c r="EL92" s="91"/>
      <c r="EM92" s="91"/>
      <c r="EN92" s="91"/>
      <c r="EO92" s="91"/>
      <c r="EP92" s="91"/>
      <c r="EQ92" s="91"/>
      <c r="ER92" s="91"/>
      <c r="ES92" s="91"/>
      <c r="ET92" s="91"/>
      <c r="EU92" s="91"/>
      <c r="EV92" s="91"/>
      <c r="EW92" s="91"/>
      <c r="EX92" s="91"/>
      <c r="EY92" s="91"/>
      <c r="EZ92" s="91"/>
      <c r="FA92" s="91"/>
      <c r="FB92" s="91"/>
      <c r="FC92" s="91"/>
      <c r="FD92" s="91"/>
      <c r="FE92" s="91"/>
      <c r="FF92" s="91"/>
      <c r="FG92" s="91"/>
      <c r="FH92" s="91"/>
      <c r="FI92" s="91"/>
      <c r="FJ92" s="91"/>
      <c r="FK92" s="91"/>
      <c r="FL92" s="91"/>
      <c r="FM92" s="91"/>
      <c r="FN92" s="91"/>
      <c r="FO92" s="91"/>
      <c r="FP92" s="91"/>
      <c r="FQ92" s="91"/>
      <c r="FR92" s="91"/>
      <c r="FS92" s="91"/>
      <c r="FT92" s="91"/>
      <c r="FU92" s="91"/>
      <c r="FV92" s="91"/>
      <c r="FW92" s="91"/>
      <c r="FX92" s="91"/>
      <c r="FY92" s="91"/>
      <c r="FZ92" s="91"/>
      <c r="GA92" s="91"/>
      <c r="GB92" s="91"/>
      <c r="GC92" s="91"/>
      <c r="GD92" s="91"/>
      <c r="GE92" s="91"/>
      <c r="GF92" s="91"/>
      <c r="GG92" s="91"/>
      <c r="GH92" s="91"/>
      <c r="GI92" s="91"/>
      <c r="GJ92" s="91"/>
      <c r="GK92" s="91"/>
      <c r="GL92" s="91"/>
      <c r="GM92" s="91"/>
      <c r="GN92" s="91"/>
      <c r="GO92" s="91"/>
      <c r="GP92" s="91"/>
      <c r="GQ92" s="91"/>
      <c r="GR92" s="91"/>
      <c r="GS92" s="91"/>
      <c r="GT92" s="91"/>
      <c r="GU92" s="91"/>
      <c r="GV92" s="91"/>
      <c r="GW92" s="91"/>
      <c r="GX92" s="91"/>
      <c r="GY92" s="91"/>
      <c r="GZ92" s="91"/>
      <c r="HA92" s="91"/>
      <c r="HB92" s="91"/>
      <c r="HC92" s="91"/>
      <c r="HD92" s="91"/>
      <c r="HE92" s="91"/>
      <c r="HF92" s="91"/>
      <c r="HG92" s="91"/>
      <c r="HH92" s="91"/>
      <c r="HI92" s="91"/>
      <c r="HJ92" s="91"/>
      <c r="HK92" s="91"/>
      <c r="HL92" s="91"/>
      <c r="HM92" s="91"/>
      <c r="HN92" s="91"/>
      <c r="HO92" s="91"/>
      <c r="HP92" s="91"/>
      <c r="HQ92" s="91"/>
      <c r="HR92" s="91"/>
      <c r="HS92" s="91"/>
      <c r="HT92" s="91"/>
      <c r="HU92" s="91"/>
      <c r="HV92" s="91"/>
      <c r="HW92" s="91"/>
      <c r="HX92" s="91"/>
      <c r="HY92" s="91"/>
      <c r="HZ92" s="91"/>
      <c r="IA92" s="91"/>
      <c r="IB92" s="91"/>
      <c r="IC92" s="91"/>
      <c r="ID92" s="91"/>
      <c r="IE92" s="91"/>
      <c r="IF92" s="91"/>
      <c r="IG92" s="91"/>
      <c r="IH92" s="91"/>
      <c r="II92" s="91"/>
      <c r="IJ92" s="91"/>
      <c r="IK92" s="91"/>
      <c r="IL92" s="91"/>
      <c r="IM92" s="91"/>
      <c r="IN92" s="91"/>
      <c r="IO92" s="91"/>
      <c r="IP92" s="91"/>
      <c r="IQ92" s="91"/>
      <c r="IR92" s="91"/>
      <c r="IS92" s="91"/>
      <c r="IT92" s="91"/>
      <c r="IU92" s="91"/>
      <c r="IV92" s="91"/>
    </row>
    <row r="93" spans="1:256" ht="30">
      <c r="A93" s="127"/>
      <c r="B93" s="484" t="s">
        <v>1211</v>
      </c>
      <c r="C93" s="136"/>
      <c r="D93" s="134"/>
      <c r="E93" s="133">
        <f t="shared" si="1"/>
        <v>0</v>
      </c>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91"/>
      <c r="BC93" s="91"/>
      <c r="BD93" s="91"/>
      <c r="BE93" s="91"/>
      <c r="BF93" s="91"/>
      <c r="BG93" s="91"/>
      <c r="BH93" s="91"/>
      <c r="BI93" s="91"/>
      <c r="BJ93" s="91"/>
      <c r="BK93" s="91"/>
      <c r="BL93" s="91"/>
      <c r="BM93" s="91"/>
      <c r="BN93" s="91"/>
      <c r="BO93" s="91"/>
      <c r="BP93" s="91"/>
      <c r="BQ93" s="91"/>
      <c r="BR93" s="91"/>
      <c r="BS93" s="91"/>
      <c r="BT93" s="91"/>
      <c r="BU93" s="91"/>
      <c r="BV93" s="91"/>
      <c r="BW93" s="91"/>
      <c r="BX93" s="91"/>
      <c r="BY93" s="91"/>
      <c r="BZ93" s="91"/>
      <c r="CA93" s="91"/>
      <c r="CB93" s="91"/>
      <c r="CC93" s="91"/>
      <c r="CD93" s="91"/>
      <c r="CE93" s="91"/>
      <c r="CF93" s="91"/>
      <c r="CG93" s="91"/>
      <c r="CH93" s="91"/>
      <c r="CI93" s="91"/>
      <c r="CJ93" s="91"/>
      <c r="CK93" s="91"/>
      <c r="CL93" s="91"/>
      <c r="CM93" s="91"/>
      <c r="CN93" s="91"/>
      <c r="CO93" s="91"/>
      <c r="CP93" s="91"/>
      <c r="CQ93" s="91"/>
      <c r="CR93" s="91"/>
      <c r="CS93" s="91"/>
      <c r="CT93" s="91"/>
      <c r="CU93" s="91"/>
      <c r="CV93" s="91"/>
      <c r="CW93" s="91"/>
      <c r="CX93" s="91"/>
      <c r="CY93" s="91"/>
      <c r="CZ93" s="91"/>
      <c r="DA93" s="91"/>
      <c r="DB93" s="91"/>
      <c r="DC93" s="91"/>
      <c r="DD93" s="91"/>
      <c r="DE93" s="91"/>
      <c r="DF93" s="91"/>
      <c r="DG93" s="91"/>
      <c r="DH93" s="91"/>
      <c r="DI93" s="91"/>
      <c r="DJ93" s="91"/>
      <c r="DK93" s="91"/>
      <c r="DL93" s="91"/>
      <c r="DM93" s="91"/>
      <c r="DN93" s="91"/>
      <c r="DO93" s="91"/>
      <c r="DP93" s="91"/>
      <c r="DQ93" s="91"/>
      <c r="DR93" s="91"/>
      <c r="DS93" s="91"/>
      <c r="DT93" s="91"/>
      <c r="DU93" s="91"/>
      <c r="DV93" s="91"/>
      <c r="DW93" s="91"/>
      <c r="DX93" s="91"/>
      <c r="DY93" s="91"/>
      <c r="DZ93" s="91"/>
      <c r="EA93" s="91"/>
      <c r="EB93" s="91"/>
      <c r="EC93" s="91"/>
      <c r="ED93" s="91"/>
      <c r="EE93" s="91"/>
      <c r="EF93" s="91"/>
      <c r="EG93" s="91"/>
      <c r="EH93" s="91"/>
      <c r="EI93" s="91"/>
      <c r="EJ93" s="91"/>
      <c r="EK93" s="91"/>
      <c r="EL93" s="91"/>
      <c r="EM93" s="91"/>
      <c r="EN93" s="91"/>
      <c r="EO93" s="91"/>
      <c r="EP93" s="91"/>
      <c r="EQ93" s="91"/>
      <c r="ER93" s="91"/>
      <c r="ES93" s="91"/>
      <c r="ET93" s="91"/>
      <c r="EU93" s="91"/>
      <c r="EV93" s="91"/>
      <c r="EW93" s="91"/>
      <c r="EX93" s="91"/>
      <c r="EY93" s="91"/>
      <c r="EZ93" s="91"/>
      <c r="FA93" s="91"/>
      <c r="FB93" s="91"/>
      <c r="FC93" s="91"/>
      <c r="FD93" s="91"/>
      <c r="FE93" s="91"/>
      <c r="FF93" s="91"/>
      <c r="FG93" s="91"/>
      <c r="FH93" s="91"/>
      <c r="FI93" s="91"/>
      <c r="FJ93" s="91"/>
      <c r="FK93" s="91"/>
      <c r="FL93" s="91"/>
      <c r="FM93" s="91"/>
      <c r="FN93" s="91"/>
      <c r="FO93" s="91"/>
      <c r="FP93" s="91"/>
      <c r="FQ93" s="91"/>
      <c r="FR93" s="91"/>
      <c r="FS93" s="91"/>
      <c r="FT93" s="91"/>
      <c r="FU93" s="91"/>
      <c r="FV93" s="91"/>
      <c r="FW93" s="91"/>
      <c r="FX93" s="91"/>
      <c r="FY93" s="91"/>
      <c r="FZ93" s="91"/>
      <c r="GA93" s="91"/>
      <c r="GB93" s="91"/>
      <c r="GC93" s="91"/>
      <c r="GD93" s="91"/>
      <c r="GE93" s="91"/>
      <c r="GF93" s="91"/>
      <c r="GG93" s="91"/>
      <c r="GH93" s="91"/>
      <c r="GI93" s="91"/>
      <c r="GJ93" s="91"/>
      <c r="GK93" s="91"/>
      <c r="GL93" s="91"/>
      <c r="GM93" s="91"/>
      <c r="GN93" s="91"/>
      <c r="GO93" s="91"/>
      <c r="GP93" s="91"/>
      <c r="GQ93" s="91"/>
      <c r="GR93" s="91"/>
      <c r="GS93" s="91"/>
      <c r="GT93" s="91"/>
      <c r="GU93" s="91"/>
      <c r="GV93" s="91"/>
      <c r="GW93" s="91"/>
      <c r="GX93" s="91"/>
      <c r="GY93" s="91"/>
      <c r="GZ93" s="91"/>
      <c r="HA93" s="91"/>
      <c r="HB93" s="91"/>
      <c r="HC93" s="91"/>
      <c r="HD93" s="91"/>
      <c r="HE93" s="91"/>
      <c r="HF93" s="91"/>
      <c r="HG93" s="91"/>
      <c r="HH93" s="91"/>
      <c r="HI93" s="91"/>
      <c r="HJ93" s="91"/>
      <c r="HK93" s="91"/>
      <c r="HL93" s="91"/>
      <c r="HM93" s="91"/>
      <c r="HN93" s="91"/>
      <c r="HO93" s="91"/>
      <c r="HP93" s="91"/>
      <c r="HQ93" s="91"/>
      <c r="HR93" s="91"/>
      <c r="HS93" s="91"/>
      <c r="HT93" s="91"/>
      <c r="HU93" s="91"/>
      <c r="HV93" s="91"/>
      <c r="HW93" s="91"/>
      <c r="HX93" s="91"/>
      <c r="HY93" s="91"/>
      <c r="HZ93" s="91"/>
      <c r="IA93" s="91"/>
      <c r="IB93" s="91"/>
      <c r="IC93" s="91"/>
      <c r="ID93" s="91"/>
      <c r="IE93" s="91"/>
      <c r="IF93" s="91"/>
      <c r="IG93" s="91"/>
      <c r="IH93" s="91"/>
      <c r="II93" s="91"/>
      <c r="IJ93" s="91"/>
      <c r="IK93" s="91"/>
      <c r="IL93" s="91"/>
      <c r="IM93" s="91"/>
      <c r="IN93" s="91"/>
      <c r="IO93" s="91"/>
      <c r="IP93" s="91"/>
      <c r="IQ93" s="91"/>
      <c r="IR93" s="91"/>
      <c r="IS93" s="91"/>
      <c r="IT93" s="91"/>
      <c r="IU93" s="91"/>
      <c r="IV93" s="91"/>
    </row>
    <row r="94" spans="1:256">
      <c r="A94" s="127"/>
      <c r="B94" s="484" t="s">
        <v>1212</v>
      </c>
      <c r="C94" s="136"/>
      <c r="D94" s="134"/>
      <c r="E94" s="133">
        <f t="shared" si="1"/>
        <v>0</v>
      </c>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91"/>
      <c r="BC94" s="91"/>
      <c r="BD94" s="91"/>
      <c r="BE94" s="91"/>
      <c r="BF94" s="91"/>
      <c r="BG94" s="91"/>
      <c r="BH94" s="91"/>
      <c r="BI94" s="91"/>
      <c r="BJ94" s="91"/>
      <c r="BK94" s="91"/>
      <c r="BL94" s="91"/>
      <c r="BM94" s="91"/>
      <c r="BN94" s="91"/>
      <c r="BO94" s="91"/>
      <c r="BP94" s="91"/>
      <c r="BQ94" s="91"/>
      <c r="BR94" s="91"/>
      <c r="BS94" s="91"/>
      <c r="BT94" s="91"/>
      <c r="BU94" s="91"/>
      <c r="BV94" s="91"/>
      <c r="BW94" s="91"/>
      <c r="BX94" s="91"/>
      <c r="BY94" s="91"/>
      <c r="BZ94" s="91"/>
      <c r="CA94" s="91"/>
      <c r="CB94" s="91"/>
      <c r="CC94" s="91"/>
      <c r="CD94" s="91"/>
      <c r="CE94" s="91"/>
      <c r="CF94" s="91"/>
      <c r="CG94" s="91"/>
      <c r="CH94" s="91"/>
      <c r="CI94" s="91"/>
      <c r="CJ94" s="91"/>
      <c r="CK94" s="91"/>
      <c r="CL94" s="91"/>
      <c r="CM94" s="91"/>
      <c r="CN94" s="91"/>
      <c r="CO94" s="91"/>
      <c r="CP94" s="91"/>
      <c r="CQ94" s="91"/>
      <c r="CR94" s="91"/>
      <c r="CS94" s="91"/>
      <c r="CT94" s="91"/>
      <c r="CU94" s="91"/>
      <c r="CV94" s="91"/>
      <c r="CW94" s="91"/>
      <c r="CX94" s="91"/>
      <c r="CY94" s="91"/>
      <c r="CZ94" s="91"/>
      <c r="DA94" s="91"/>
      <c r="DB94" s="91"/>
      <c r="DC94" s="91"/>
      <c r="DD94" s="91"/>
      <c r="DE94" s="91"/>
      <c r="DF94" s="91"/>
      <c r="DG94" s="91"/>
      <c r="DH94" s="91"/>
      <c r="DI94" s="91"/>
      <c r="DJ94" s="91"/>
      <c r="DK94" s="91"/>
      <c r="DL94" s="91"/>
      <c r="DM94" s="91"/>
      <c r="DN94" s="91"/>
      <c r="DO94" s="91"/>
      <c r="DP94" s="91"/>
      <c r="DQ94" s="91"/>
      <c r="DR94" s="91"/>
      <c r="DS94" s="91"/>
      <c r="DT94" s="91"/>
      <c r="DU94" s="91"/>
      <c r="DV94" s="91"/>
      <c r="DW94" s="91"/>
      <c r="DX94" s="91"/>
      <c r="DY94" s="91"/>
      <c r="DZ94" s="91"/>
      <c r="EA94" s="91"/>
      <c r="EB94" s="91"/>
      <c r="EC94" s="91"/>
      <c r="ED94" s="91"/>
      <c r="EE94" s="91"/>
      <c r="EF94" s="91"/>
      <c r="EG94" s="91"/>
      <c r="EH94" s="91"/>
      <c r="EI94" s="91"/>
      <c r="EJ94" s="91"/>
      <c r="EK94" s="91"/>
      <c r="EL94" s="91"/>
      <c r="EM94" s="91"/>
      <c r="EN94" s="91"/>
      <c r="EO94" s="91"/>
      <c r="EP94" s="91"/>
      <c r="EQ94" s="91"/>
      <c r="ER94" s="91"/>
      <c r="ES94" s="91"/>
      <c r="ET94" s="91"/>
      <c r="EU94" s="91"/>
      <c r="EV94" s="91"/>
      <c r="EW94" s="91"/>
      <c r="EX94" s="91"/>
      <c r="EY94" s="91"/>
      <c r="EZ94" s="91"/>
      <c r="FA94" s="91"/>
      <c r="FB94" s="91"/>
      <c r="FC94" s="91"/>
      <c r="FD94" s="91"/>
      <c r="FE94" s="91"/>
      <c r="FF94" s="91"/>
      <c r="FG94" s="91"/>
      <c r="FH94" s="91"/>
      <c r="FI94" s="91"/>
      <c r="FJ94" s="91"/>
      <c r="FK94" s="91"/>
      <c r="FL94" s="91"/>
      <c r="FM94" s="91"/>
      <c r="FN94" s="91"/>
      <c r="FO94" s="91"/>
      <c r="FP94" s="91"/>
      <c r="FQ94" s="91"/>
      <c r="FR94" s="91"/>
      <c r="FS94" s="91"/>
      <c r="FT94" s="91"/>
      <c r="FU94" s="91"/>
      <c r="FV94" s="91"/>
      <c r="FW94" s="91"/>
      <c r="FX94" s="91"/>
      <c r="FY94" s="91"/>
      <c r="FZ94" s="91"/>
      <c r="GA94" s="91"/>
      <c r="GB94" s="91"/>
      <c r="GC94" s="91"/>
      <c r="GD94" s="91"/>
      <c r="GE94" s="91"/>
      <c r="GF94" s="91"/>
      <c r="GG94" s="91"/>
      <c r="GH94" s="91"/>
      <c r="GI94" s="91"/>
      <c r="GJ94" s="91"/>
      <c r="GK94" s="91"/>
      <c r="GL94" s="91"/>
      <c r="GM94" s="91"/>
      <c r="GN94" s="91"/>
      <c r="GO94" s="91"/>
      <c r="GP94" s="91"/>
      <c r="GQ94" s="91"/>
      <c r="GR94" s="91"/>
      <c r="GS94" s="91"/>
      <c r="GT94" s="91"/>
      <c r="GU94" s="91"/>
      <c r="GV94" s="91"/>
      <c r="GW94" s="91"/>
      <c r="GX94" s="91"/>
      <c r="GY94" s="91"/>
      <c r="GZ94" s="91"/>
      <c r="HA94" s="91"/>
      <c r="HB94" s="91"/>
      <c r="HC94" s="91"/>
      <c r="HD94" s="91"/>
      <c r="HE94" s="91"/>
      <c r="HF94" s="91"/>
      <c r="HG94" s="91"/>
      <c r="HH94" s="91"/>
      <c r="HI94" s="91"/>
      <c r="HJ94" s="91"/>
      <c r="HK94" s="91"/>
      <c r="HL94" s="91"/>
      <c r="HM94" s="91"/>
      <c r="HN94" s="91"/>
      <c r="HO94" s="91"/>
      <c r="HP94" s="91"/>
      <c r="HQ94" s="91"/>
      <c r="HR94" s="91"/>
      <c r="HS94" s="91"/>
      <c r="HT94" s="91"/>
      <c r="HU94" s="91"/>
      <c r="HV94" s="91"/>
      <c r="HW94" s="91"/>
      <c r="HX94" s="91"/>
      <c r="HY94" s="91"/>
      <c r="HZ94" s="91"/>
      <c r="IA94" s="91"/>
      <c r="IB94" s="91"/>
      <c r="IC94" s="91"/>
      <c r="ID94" s="91"/>
      <c r="IE94" s="91"/>
      <c r="IF94" s="91"/>
      <c r="IG94" s="91"/>
      <c r="IH94" s="91"/>
      <c r="II94" s="91"/>
      <c r="IJ94" s="91"/>
      <c r="IK94" s="91"/>
      <c r="IL94" s="91"/>
      <c r="IM94" s="91"/>
      <c r="IN94" s="91"/>
      <c r="IO94" s="91"/>
      <c r="IP94" s="91"/>
      <c r="IQ94" s="91"/>
      <c r="IR94" s="91"/>
      <c r="IS94" s="91"/>
      <c r="IT94" s="91"/>
      <c r="IU94" s="91"/>
      <c r="IV94" s="91"/>
    </row>
    <row r="95" spans="1:256">
      <c r="A95" s="127"/>
      <c r="B95" s="484" t="s">
        <v>1213</v>
      </c>
      <c r="C95" s="136"/>
      <c r="D95" s="134"/>
      <c r="E95" s="133">
        <f t="shared" si="1"/>
        <v>0</v>
      </c>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c r="AU95" s="91"/>
      <c r="AV95" s="91"/>
      <c r="AW95" s="91"/>
      <c r="AX95" s="91"/>
      <c r="AY95" s="91"/>
      <c r="AZ95" s="91"/>
      <c r="BA95" s="91"/>
      <c r="BB95" s="91"/>
      <c r="BC95" s="91"/>
      <c r="BD95" s="91"/>
      <c r="BE95" s="91"/>
      <c r="BF95" s="91"/>
      <c r="BG95" s="91"/>
      <c r="BH95" s="91"/>
      <c r="BI95" s="91"/>
      <c r="BJ95" s="91"/>
      <c r="BK95" s="91"/>
      <c r="BL95" s="91"/>
      <c r="BM95" s="91"/>
      <c r="BN95" s="91"/>
      <c r="BO95" s="91"/>
      <c r="BP95" s="91"/>
      <c r="BQ95" s="91"/>
      <c r="BR95" s="91"/>
      <c r="BS95" s="91"/>
      <c r="BT95" s="91"/>
      <c r="BU95" s="91"/>
      <c r="BV95" s="91"/>
      <c r="BW95" s="91"/>
      <c r="BX95" s="91"/>
      <c r="BY95" s="91"/>
      <c r="BZ95" s="91"/>
      <c r="CA95" s="91"/>
      <c r="CB95" s="91"/>
      <c r="CC95" s="91"/>
      <c r="CD95" s="91"/>
      <c r="CE95" s="91"/>
      <c r="CF95" s="91"/>
      <c r="CG95" s="91"/>
      <c r="CH95" s="91"/>
      <c r="CI95" s="91"/>
      <c r="CJ95" s="91"/>
      <c r="CK95" s="91"/>
      <c r="CL95" s="91"/>
      <c r="CM95" s="91"/>
      <c r="CN95" s="91"/>
      <c r="CO95" s="91"/>
      <c r="CP95" s="91"/>
      <c r="CQ95" s="91"/>
      <c r="CR95" s="91"/>
      <c r="CS95" s="91"/>
      <c r="CT95" s="91"/>
      <c r="CU95" s="91"/>
      <c r="CV95" s="91"/>
      <c r="CW95" s="91"/>
      <c r="CX95" s="91"/>
      <c r="CY95" s="91"/>
      <c r="CZ95" s="91"/>
      <c r="DA95" s="91"/>
      <c r="DB95" s="91"/>
      <c r="DC95" s="91"/>
      <c r="DD95" s="91"/>
      <c r="DE95" s="91"/>
      <c r="DF95" s="91"/>
      <c r="DG95" s="91"/>
      <c r="DH95" s="91"/>
      <c r="DI95" s="91"/>
      <c r="DJ95" s="91"/>
      <c r="DK95" s="91"/>
      <c r="DL95" s="91"/>
      <c r="DM95" s="91"/>
      <c r="DN95" s="91"/>
      <c r="DO95" s="91"/>
      <c r="DP95" s="91"/>
      <c r="DQ95" s="91"/>
      <c r="DR95" s="91"/>
      <c r="DS95" s="91"/>
      <c r="DT95" s="91"/>
      <c r="DU95" s="91"/>
      <c r="DV95" s="91"/>
      <c r="DW95" s="91"/>
      <c r="DX95" s="91"/>
      <c r="DY95" s="91"/>
      <c r="DZ95" s="91"/>
      <c r="EA95" s="91"/>
      <c r="EB95" s="91"/>
      <c r="EC95" s="91"/>
      <c r="ED95" s="91"/>
      <c r="EE95" s="91"/>
      <c r="EF95" s="91"/>
      <c r="EG95" s="91"/>
      <c r="EH95" s="91"/>
      <c r="EI95" s="91"/>
      <c r="EJ95" s="91"/>
      <c r="EK95" s="91"/>
      <c r="EL95" s="91"/>
      <c r="EM95" s="91"/>
      <c r="EN95" s="91"/>
      <c r="EO95" s="91"/>
      <c r="EP95" s="91"/>
      <c r="EQ95" s="91"/>
      <c r="ER95" s="91"/>
      <c r="ES95" s="91"/>
      <c r="ET95" s="91"/>
      <c r="EU95" s="91"/>
      <c r="EV95" s="91"/>
      <c r="EW95" s="91"/>
      <c r="EX95" s="91"/>
      <c r="EY95" s="91"/>
      <c r="EZ95" s="91"/>
      <c r="FA95" s="91"/>
      <c r="FB95" s="91"/>
      <c r="FC95" s="91"/>
      <c r="FD95" s="91"/>
      <c r="FE95" s="91"/>
      <c r="FF95" s="91"/>
      <c r="FG95" s="91"/>
      <c r="FH95" s="91"/>
      <c r="FI95" s="91"/>
      <c r="FJ95" s="91"/>
      <c r="FK95" s="91"/>
      <c r="FL95" s="91"/>
      <c r="FM95" s="91"/>
      <c r="FN95" s="91"/>
      <c r="FO95" s="91"/>
      <c r="FP95" s="91"/>
      <c r="FQ95" s="91"/>
      <c r="FR95" s="91"/>
      <c r="FS95" s="91"/>
      <c r="FT95" s="91"/>
      <c r="FU95" s="91"/>
      <c r="FV95" s="91"/>
      <c r="FW95" s="91"/>
      <c r="FX95" s="91"/>
      <c r="FY95" s="91"/>
      <c r="FZ95" s="91"/>
      <c r="GA95" s="91"/>
      <c r="GB95" s="91"/>
      <c r="GC95" s="91"/>
      <c r="GD95" s="91"/>
      <c r="GE95" s="91"/>
      <c r="GF95" s="91"/>
      <c r="GG95" s="91"/>
      <c r="GH95" s="91"/>
      <c r="GI95" s="91"/>
      <c r="GJ95" s="91"/>
      <c r="GK95" s="91"/>
      <c r="GL95" s="91"/>
      <c r="GM95" s="91"/>
      <c r="GN95" s="91"/>
      <c r="GO95" s="91"/>
      <c r="GP95" s="91"/>
      <c r="GQ95" s="91"/>
      <c r="GR95" s="91"/>
      <c r="GS95" s="91"/>
      <c r="GT95" s="91"/>
      <c r="GU95" s="91"/>
      <c r="GV95" s="91"/>
      <c r="GW95" s="91"/>
      <c r="GX95" s="91"/>
      <c r="GY95" s="91"/>
      <c r="GZ95" s="91"/>
      <c r="HA95" s="91"/>
      <c r="HB95" s="91"/>
      <c r="HC95" s="91"/>
      <c r="HD95" s="91"/>
      <c r="HE95" s="91"/>
      <c r="HF95" s="91"/>
      <c r="HG95" s="91"/>
      <c r="HH95" s="91"/>
      <c r="HI95" s="91"/>
      <c r="HJ95" s="91"/>
      <c r="HK95" s="91"/>
      <c r="HL95" s="91"/>
      <c r="HM95" s="91"/>
      <c r="HN95" s="91"/>
      <c r="HO95" s="91"/>
      <c r="HP95" s="91"/>
      <c r="HQ95" s="91"/>
      <c r="HR95" s="91"/>
      <c r="HS95" s="91"/>
      <c r="HT95" s="91"/>
      <c r="HU95" s="91"/>
      <c r="HV95" s="91"/>
      <c r="HW95" s="91"/>
      <c r="HX95" s="91"/>
      <c r="HY95" s="91"/>
      <c r="HZ95" s="91"/>
      <c r="IA95" s="91"/>
      <c r="IB95" s="91"/>
      <c r="IC95" s="91"/>
      <c r="ID95" s="91"/>
      <c r="IE95" s="91"/>
      <c r="IF95" s="91"/>
      <c r="IG95" s="91"/>
      <c r="IH95" s="91"/>
      <c r="II95" s="91"/>
      <c r="IJ95" s="91"/>
      <c r="IK95" s="91"/>
      <c r="IL95" s="91"/>
      <c r="IM95" s="91"/>
      <c r="IN95" s="91"/>
      <c r="IO95" s="91"/>
      <c r="IP95" s="91"/>
      <c r="IQ95" s="91"/>
      <c r="IR95" s="91"/>
      <c r="IS95" s="91"/>
      <c r="IT95" s="91"/>
      <c r="IU95" s="91"/>
      <c r="IV95" s="91"/>
    </row>
    <row r="96" spans="1:256" ht="45">
      <c r="A96" s="127"/>
      <c r="B96" s="484" t="s">
        <v>1214</v>
      </c>
      <c r="C96" s="136"/>
      <c r="D96" s="134"/>
      <c r="E96" s="133">
        <f t="shared" si="1"/>
        <v>0</v>
      </c>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c r="AU96" s="91"/>
      <c r="AV96" s="91"/>
      <c r="AW96" s="91"/>
      <c r="AX96" s="91"/>
      <c r="AY96" s="91"/>
      <c r="AZ96" s="91"/>
      <c r="BA96" s="91"/>
      <c r="BB96" s="91"/>
      <c r="BC96" s="91"/>
      <c r="BD96" s="91"/>
      <c r="BE96" s="91"/>
      <c r="BF96" s="91"/>
      <c r="BG96" s="91"/>
      <c r="BH96" s="91"/>
      <c r="BI96" s="91"/>
      <c r="BJ96" s="91"/>
      <c r="BK96" s="91"/>
      <c r="BL96" s="91"/>
      <c r="BM96" s="91"/>
      <c r="BN96" s="91"/>
      <c r="BO96" s="91"/>
      <c r="BP96" s="91"/>
      <c r="BQ96" s="91"/>
      <c r="BR96" s="91"/>
      <c r="BS96" s="91"/>
      <c r="BT96" s="91"/>
      <c r="BU96" s="91"/>
      <c r="BV96" s="91"/>
      <c r="BW96" s="91"/>
      <c r="BX96" s="91"/>
      <c r="BY96" s="91"/>
      <c r="BZ96" s="91"/>
      <c r="CA96" s="91"/>
      <c r="CB96" s="91"/>
      <c r="CC96" s="91"/>
      <c r="CD96" s="91"/>
      <c r="CE96" s="91"/>
      <c r="CF96" s="91"/>
      <c r="CG96" s="91"/>
      <c r="CH96" s="91"/>
      <c r="CI96" s="91"/>
      <c r="CJ96" s="91"/>
      <c r="CK96" s="91"/>
      <c r="CL96" s="91"/>
      <c r="CM96" s="91"/>
      <c r="CN96" s="91"/>
      <c r="CO96" s="91"/>
      <c r="CP96" s="91"/>
      <c r="CQ96" s="91"/>
      <c r="CR96" s="91"/>
      <c r="CS96" s="91"/>
      <c r="CT96" s="91"/>
      <c r="CU96" s="91"/>
      <c r="CV96" s="91"/>
      <c r="CW96" s="91"/>
      <c r="CX96" s="91"/>
      <c r="CY96" s="91"/>
      <c r="CZ96" s="91"/>
      <c r="DA96" s="91"/>
      <c r="DB96" s="91"/>
      <c r="DC96" s="91"/>
      <c r="DD96" s="91"/>
      <c r="DE96" s="91"/>
      <c r="DF96" s="91"/>
      <c r="DG96" s="91"/>
      <c r="DH96" s="91"/>
      <c r="DI96" s="91"/>
      <c r="DJ96" s="91"/>
      <c r="DK96" s="91"/>
      <c r="DL96" s="91"/>
      <c r="DM96" s="91"/>
      <c r="DN96" s="91"/>
      <c r="DO96" s="91"/>
      <c r="DP96" s="91"/>
      <c r="DQ96" s="91"/>
      <c r="DR96" s="91"/>
      <c r="DS96" s="91"/>
      <c r="DT96" s="91"/>
      <c r="DU96" s="91"/>
      <c r="DV96" s="91"/>
      <c r="DW96" s="91"/>
      <c r="DX96" s="91"/>
      <c r="DY96" s="91"/>
      <c r="DZ96" s="91"/>
      <c r="EA96" s="91"/>
      <c r="EB96" s="91"/>
      <c r="EC96" s="91"/>
      <c r="ED96" s="91"/>
      <c r="EE96" s="91"/>
      <c r="EF96" s="91"/>
      <c r="EG96" s="91"/>
      <c r="EH96" s="91"/>
      <c r="EI96" s="91"/>
      <c r="EJ96" s="91"/>
      <c r="EK96" s="91"/>
      <c r="EL96" s="91"/>
      <c r="EM96" s="91"/>
      <c r="EN96" s="91"/>
      <c r="EO96" s="91"/>
      <c r="EP96" s="91"/>
      <c r="EQ96" s="91"/>
      <c r="ER96" s="91"/>
      <c r="ES96" s="91"/>
      <c r="ET96" s="91"/>
      <c r="EU96" s="91"/>
      <c r="EV96" s="91"/>
      <c r="EW96" s="91"/>
      <c r="EX96" s="91"/>
      <c r="EY96" s="91"/>
      <c r="EZ96" s="91"/>
      <c r="FA96" s="91"/>
      <c r="FB96" s="91"/>
      <c r="FC96" s="91"/>
      <c r="FD96" s="91"/>
      <c r="FE96" s="91"/>
      <c r="FF96" s="91"/>
      <c r="FG96" s="91"/>
      <c r="FH96" s="91"/>
      <c r="FI96" s="91"/>
      <c r="FJ96" s="91"/>
      <c r="FK96" s="91"/>
      <c r="FL96" s="91"/>
      <c r="FM96" s="91"/>
      <c r="FN96" s="91"/>
      <c r="FO96" s="91"/>
      <c r="FP96" s="91"/>
      <c r="FQ96" s="91"/>
      <c r="FR96" s="91"/>
      <c r="FS96" s="91"/>
      <c r="FT96" s="91"/>
      <c r="FU96" s="91"/>
      <c r="FV96" s="91"/>
      <c r="FW96" s="91"/>
      <c r="FX96" s="91"/>
      <c r="FY96" s="91"/>
      <c r="FZ96" s="91"/>
      <c r="GA96" s="91"/>
      <c r="GB96" s="91"/>
      <c r="GC96" s="91"/>
      <c r="GD96" s="91"/>
      <c r="GE96" s="91"/>
      <c r="GF96" s="91"/>
      <c r="GG96" s="91"/>
      <c r="GH96" s="91"/>
      <c r="GI96" s="91"/>
      <c r="GJ96" s="91"/>
      <c r="GK96" s="91"/>
      <c r="GL96" s="91"/>
      <c r="GM96" s="91"/>
      <c r="GN96" s="91"/>
      <c r="GO96" s="91"/>
      <c r="GP96" s="91"/>
      <c r="GQ96" s="91"/>
      <c r="GR96" s="91"/>
      <c r="GS96" s="91"/>
      <c r="GT96" s="91"/>
      <c r="GU96" s="91"/>
      <c r="GV96" s="91"/>
      <c r="GW96" s="91"/>
      <c r="GX96" s="91"/>
      <c r="GY96" s="91"/>
      <c r="GZ96" s="91"/>
      <c r="HA96" s="91"/>
      <c r="HB96" s="91"/>
      <c r="HC96" s="91"/>
      <c r="HD96" s="91"/>
      <c r="HE96" s="91"/>
      <c r="HF96" s="91"/>
      <c r="HG96" s="91"/>
      <c r="HH96" s="91"/>
      <c r="HI96" s="91"/>
      <c r="HJ96" s="91"/>
      <c r="HK96" s="91"/>
      <c r="HL96" s="91"/>
      <c r="HM96" s="91"/>
      <c r="HN96" s="91"/>
      <c r="HO96" s="91"/>
      <c r="HP96" s="91"/>
      <c r="HQ96" s="91"/>
      <c r="HR96" s="91"/>
      <c r="HS96" s="91"/>
      <c r="HT96" s="91"/>
      <c r="HU96" s="91"/>
      <c r="HV96" s="91"/>
      <c r="HW96" s="91"/>
      <c r="HX96" s="91"/>
      <c r="HY96" s="91"/>
      <c r="HZ96" s="91"/>
      <c r="IA96" s="91"/>
      <c r="IB96" s="91"/>
      <c r="IC96" s="91"/>
      <c r="ID96" s="91"/>
      <c r="IE96" s="91"/>
      <c r="IF96" s="91"/>
      <c r="IG96" s="91"/>
      <c r="IH96" s="91"/>
      <c r="II96" s="91"/>
      <c r="IJ96" s="91"/>
      <c r="IK96" s="91"/>
      <c r="IL96" s="91"/>
      <c r="IM96" s="91"/>
      <c r="IN96" s="91"/>
      <c r="IO96" s="91"/>
      <c r="IP96" s="91"/>
      <c r="IQ96" s="91"/>
      <c r="IR96" s="91"/>
      <c r="IS96" s="91"/>
      <c r="IT96" s="91"/>
      <c r="IU96" s="91"/>
      <c r="IV96" s="91"/>
    </row>
    <row r="97" spans="1:256">
      <c r="A97" s="127"/>
      <c r="B97" s="484" t="s">
        <v>1215</v>
      </c>
      <c r="C97" s="136"/>
      <c r="D97" s="134"/>
      <c r="E97" s="133">
        <f t="shared" si="1"/>
        <v>0</v>
      </c>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91"/>
      <c r="DJ97" s="91"/>
      <c r="DK97" s="91"/>
      <c r="DL97" s="91"/>
      <c r="DM97" s="91"/>
      <c r="DN97" s="91"/>
      <c r="DO97" s="91"/>
      <c r="DP97" s="91"/>
      <c r="DQ97" s="91"/>
      <c r="DR97" s="91"/>
      <c r="DS97" s="91"/>
      <c r="DT97" s="91"/>
      <c r="DU97" s="91"/>
      <c r="DV97" s="91"/>
      <c r="DW97" s="91"/>
      <c r="DX97" s="91"/>
      <c r="DY97" s="91"/>
      <c r="DZ97" s="91"/>
      <c r="EA97" s="91"/>
      <c r="EB97" s="91"/>
      <c r="EC97" s="91"/>
      <c r="ED97" s="91"/>
      <c r="EE97" s="91"/>
      <c r="EF97" s="91"/>
      <c r="EG97" s="91"/>
      <c r="EH97" s="91"/>
      <c r="EI97" s="91"/>
      <c r="EJ97" s="91"/>
      <c r="EK97" s="91"/>
      <c r="EL97" s="91"/>
      <c r="EM97" s="91"/>
      <c r="EN97" s="91"/>
      <c r="EO97" s="91"/>
      <c r="EP97" s="91"/>
      <c r="EQ97" s="91"/>
      <c r="ER97" s="91"/>
      <c r="ES97" s="91"/>
      <c r="ET97" s="91"/>
      <c r="EU97" s="91"/>
      <c r="EV97" s="91"/>
      <c r="EW97" s="91"/>
      <c r="EX97" s="91"/>
      <c r="EY97" s="91"/>
      <c r="EZ97" s="91"/>
      <c r="FA97" s="91"/>
      <c r="FB97" s="91"/>
      <c r="FC97" s="91"/>
      <c r="FD97" s="91"/>
      <c r="FE97" s="91"/>
      <c r="FF97" s="91"/>
      <c r="FG97" s="91"/>
      <c r="FH97" s="91"/>
      <c r="FI97" s="91"/>
      <c r="FJ97" s="91"/>
      <c r="FK97" s="91"/>
      <c r="FL97" s="91"/>
      <c r="FM97" s="91"/>
      <c r="FN97" s="91"/>
      <c r="FO97" s="91"/>
      <c r="FP97" s="91"/>
      <c r="FQ97" s="91"/>
      <c r="FR97" s="91"/>
      <c r="FS97" s="91"/>
      <c r="FT97" s="91"/>
      <c r="FU97" s="91"/>
      <c r="FV97" s="91"/>
      <c r="FW97" s="91"/>
      <c r="FX97" s="91"/>
      <c r="FY97" s="91"/>
      <c r="FZ97" s="91"/>
      <c r="GA97" s="91"/>
      <c r="GB97" s="91"/>
      <c r="GC97" s="91"/>
      <c r="GD97" s="91"/>
      <c r="GE97" s="91"/>
      <c r="GF97" s="91"/>
      <c r="GG97" s="91"/>
      <c r="GH97" s="91"/>
      <c r="GI97" s="91"/>
      <c r="GJ97" s="91"/>
      <c r="GK97" s="91"/>
      <c r="GL97" s="91"/>
      <c r="GM97" s="91"/>
      <c r="GN97" s="91"/>
      <c r="GO97" s="91"/>
      <c r="GP97" s="91"/>
      <c r="GQ97" s="91"/>
      <c r="GR97" s="91"/>
      <c r="GS97" s="91"/>
      <c r="GT97" s="91"/>
      <c r="GU97" s="91"/>
      <c r="GV97" s="91"/>
      <c r="GW97" s="91"/>
      <c r="GX97" s="91"/>
      <c r="GY97" s="91"/>
      <c r="GZ97" s="91"/>
      <c r="HA97" s="91"/>
      <c r="HB97" s="91"/>
      <c r="HC97" s="91"/>
      <c r="HD97" s="91"/>
      <c r="HE97" s="91"/>
      <c r="HF97" s="91"/>
      <c r="HG97" s="91"/>
      <c r="HH97" s="91"/>
      <c r="HI97" s="91"/>
      <c r="HJ97" s="91"/>
      <c r="HK97" s="91"/>
      <c r="HL97" s="91"/>
      <c r="HM97" s="91"/>
      <c r="HN97" s="91"/>
      <c r="HO97" s="91"/>
      <c r="HP97" s="91"/>
      <c r="HQ97" s="91"/>
      <c r="HR97" s="91"/>
      <c r="HS97" s="91"/>
      <c r="HT97" s="91"/>
      <c r="HU97" s="91"/>
      <c r="HV97" s="91"/>
      <c r="HW97" s="91"/>
      <c r="HX97" s="91"/>
      <c r="HY97" s="91"/>
      <c r="HZ97" s="91"/>
      <c r="IA97" s="91"/>
      <c r="IB97" s="91"/>
      <c r="IC97" s="91"/>
      <c r="ID97" s="91"/>
      <c r="IE97" s="91"/>
      <c r="IF97" s="91"/>
      <c r="IG97" s="91"/>
      <c r="IH97" s="91"/>
      <c r="II97" s="91"/>
      <c r="IJ97" s="91"/>
      <c r="IK97" s="91"/>
      <c r="IL97" s="91"/>
      <c r="IM97" s="91"/>
      <c r="IN97" s="91"/>
      <c r="IO97" s="91"/>
      <c r="IP97" s="91"/>
      <c r="IQ97" s="91"/>
      <c r="IR97" s="91"/>
      <c r="IS97" s="91"/>
      <c r="IT97" s="91"/>
      <c r="IU97" s="91"/>
      <c r="IV97" s="91"/>
    </row>
    <row r="98" spans="1:256">
      <c r="A98" s="127"/>
      <c r="B98" s="484" t="s">
        <v>1216</v>
      </c>
      <c r="C98" s="136"/>
      <c r="D98" s="134"/>
      <c r="E98" s="133">
        <f t="shared" si="1"/>
        <v>0</v>
      </c>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91"/>
      <c r="DJ98" s="91"/>
      <c r="DK98" s="91"/>
      <c r="DL98" s="91"/>
      <c r="DM98" s="91"/>
      <c r="DN98" s="91"/>
      <c r="DO98" s="91"/>
      <c r="DP98" s="91"/>
      <c r="DQ98" s="91"/>
      <c r="DR98" s="91"/>
      <c r="DS98" s="91"/>
      <c r="DT98" s="91"/>
      <c r="DU98" s="91"/>
      <c r="DV98" s="91"/>
      <c r="DW98" s="91"/>
      <c r="DX98" s="91"/>
      <c r="DY98" s="91"/>
      <c r="DZ98" s="91"/>
      <c r="EA98" s="91"/>
      <c r="EB98" s="91"/>
      <c r="EC98" s="91"/>
      <c r="ED98" s="91"/>
      <c r="EE98" s="91"/>
      <c r="EF98" s="91"/>
      <c r="EG98" s="91"/>
      <c r="EH98" s="91"/>
      <c r="EI98" s="91"/>
      <c r="EJ98" s="91"/>
      <c r="EK98" s="91"/>
      <c r="EL98" s="91"/>
      <c r="EM98" s="91"/>
      <c r="EN98" s="91"/>
      <c r="EO98" s="91"/>
      <c r="EP98" s="91"/>
      <c r="EQ98" s="91"/>
      <c r="ER98" s="91"/>
      <c r="ES98" s="91"/>
      <c r="ET98" s="91"/>
      <c r="EU98" s="91"/>
      <c r="EV98" s="91"/>
      <c r="EW98" s="91"/>
      <c r="EX98" s="91"/>
      <c r="EY98" s="91"/>
      <c r="EZ98" s="91"/>
      <c r="FA98" s="91"/>
      <c r="FB98" s="91"/>
      <c r="FC98" s="91"/>
      <c r="FD98" s="91"/>
      <c r="FE98" s="91"/>
      <c r="FF98" s="91"/>
      <c r="FG98" s="91"/>
      <c r="FH98" s="91"/>
      <c r="FI98" s="91"/>
      <c r="FJ98" s="91"/>
      <c r="FK98" s="91"/>
      <c r="FL98" s="91"/>
      <c r="FM98" s="91"/>
      <c r="FN98" s="91"/>
      <c r="FO98" s="91"/>
      <c r="FP98" s="91"/>
      <c r="FQ98" s="91"/>
      <c r="FR98" s="91"/>
      <c r="FS98" s="91"/>
      <c r="FT98" s="91"/>
      <c r="FU98" s="91"/>
      <c r="FV98" s="91"/>
      <c r="FW98" s="91"/>
      <c r="FX98" s="91"/>
      <c r="FY98" s="91"/>
      <c r="FZ98" s="91"/>
      <c r="GA98" s="91"/>
      <c r="GB98" s="91"/>
      <c r="GC98" s="91"/>
      <c r="GD98" s="91"/>
      <c r="GE98" s="91"/>
      <c r="GF98" s="91"/>
      <c r="GG98" s="91"/>
      <c r="GH98" s="91"/>
      <c r="GI98" s="91"/>
      <c r="GJ98" s="91"/>
      <c r="GK98" s="91"/>
      <c r="GL98" s="91"/>
      <c r="GM98" s="91"/>
      <c r="GN98" s="91"/>
      <c r="GO98" s="91"/>
      <c r="GP98" s="91"/>
      <c r="GQ98" s="91"/>
      <c r="GR98" s="91"/>
      <c r="GS98" s="91"/>
      <c r="GT98" s="91"/>
      <c r="GU98" s="91"/>
      <c r="GV98" s="91"/>
      <c r="GW98" s="91"/>
      <c r="GX98" s="91"/>
      <c r="GY98" s="91"/>
      <c r="GZ98" s="91"/>
      <c r="HA98" s="91"/>
      <c r="HB98" s="91"/>
      <c r="HC98" s="91"/>
      <c r="HD98" s="91"/>
      <c r="HE98" s="91"/>
      <c r="HF98" s="91"/>
      <c r="HG98" s="91"/>
      <c r="HH98" s="91"/>
      <c r="HI98" s="91"/>
      <c r="HJ98" s="91"/>
      <c r="HK98" s="91"/>
      <c r="HL98" s="91"/>
      <c r="HM98" s="91"/>
      <c r="HN98" s="91"/>
      <c r="HO98" s="91"/>
      <c r="HP98" s="91"/>
      <c r="HQ98" s="91"/>
      <c r="HR98" s="91"/>
      <c r="HS98" s="91"/>
      <c r="HT98" s="91"/>
      <c r="HU98" s="91"/>
      <c r="HV98" s="91"/>
      <c r="HW98" s="91"/>
      <c r="HX98" s="91"/>
      <c r="HY98" s="91"/>
      <c r="HZ98" s="91"/>
      <c r="IA98" s="91"/>
      <c r="IB98" s="91"/>
      <c r="IC98" s="91"/>
      <c r="ID98" s="91"/>
      <c r="IE98" s="91"/>
      <c r="IF98" s="91"/>
      <c r="IG98" s="91"/>
      <c r="IH98" s="91"/>
      <c r="II98" s="91"/>
      <c r="IJ98" s="91"/>
      <c r="IK98" s="91"/>
      <c r="IL98" s="91"/>
      <c r="IM98" s="91"/>
      <c r="IN98" s="91"/>
      <c r="IO98" s="91"/>
      <c r="IP98" s="91"/>
      <c r="IQ98" s="91"/>
      <c r="IR98" s="91"/>
      <c r="IS98" s="91"/>
      <c r="IT98" s="91"/>
      <c r="IU98" s="91"/>
      <c r="IV98" s="91"/>
    </row>
    <row r="99" spans="1:256">
      <c r="A99" s="127"/>
      <c r="B99" s="484" t="s">
        <v>1217</v>
      </c>
      <c r="C99" s="136"/>
      <c r="D99" s="134"/>
      <c r="E99" s="133">
        <f t="shared" si="1"/>
        <v>0</v>
      </c>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c r="BA99" s="91"/>
      <c r="BB99" s="91"/>
      <c r="BC99" s="91"/>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91"/>
      <c r="DJ99" s="91"/>
      <c r="DK99" s="91"/>
      <c r="DL99" s="91"/>
      <c r="DM99" s="91"/>
      <c r="DN99" s="91"/>
      <c r="DO99" s="91"/>
      <c r="DP99" s="91"/>
      <c r="DQ99" s="91"/>
      <c r="DR99" s="91"/>
      <c r="DS99" s="91"/>
      <c r="DT99" s="91"/>
      <c r="DU99" s="91"/>
      <c r="DV99" s="91"/>
      <c r="DW99" s="91"/>
      <c r="DX99" s="91"/>
      <c r="DY99" s="91"/>
      <c r="DZ99" s="91"/>
      <c r="EA99" s="91"/>
      <c r="EB99" s="91"/>
      <c r="EC99" s="91"/>
      <c r="ED99" s="91"/>
      <c r="EE99" s="91"/>
      <c r="EF99" s="91"/>
      <c r="EG99" s="91"/>
      <c r="EH99" s="91"/>
      <c r="EI99" s="91"/>
      <c r="EJ99" s="91"/>
      <c r="EK99" s="91"/>
      <c r="EL99" s="91"/>
      <c r="EM99" s="91"/>
      <c r="EN99" s="91"/>
      <c r="EO99" s="91"/>
      <c r="EP99" s="91"/>
      <c r="EQ99" s="91"/>
      <c r="ER99" s="91"/>
      <c r="ES99" s="91"/>
      <c r="ET99" s="91"/>
      <c r="EU99" s="91"/>
      <c r="EV99" s="91"/>
      <c r="EW99" s="91"/>
      <c r="EX99" s="91"/>
      <c r="EY99" s="91"/>
      <c r="EZ99" s="91"/>
      <c r="FA99" s="91"/>
      <c r="FB99" s="91"/>
      <c r="FC99" s="91"/>
      <c r="FD99" s="91"/>
      <c r="FE99" s="91"/>
      <c r="FF99" s="91"/>
      <c r="FG99" s="91"/>
      <c r="FH99" s="91"/>
      <c r="FI99" s="91"/>
      <c r="FJ99" s="91"/>
      <c r="FK99" s="91"/>
      <c r="FL99" s="91"/>
      <c r="FM99" s="91"/>
      <c r="FN99" s="91"/>
      <c r="FO99" s="91"/>
      <c r="FP99" s="91"/>
      <c r="FQ99" s="91"/>
      <c r="FR99" s="91"/>
      <c r="FS99" s="91"/>
      <c r="FT99" s="91"/>
      <c r="FU99" s="91"/>
      <c r="FV99" s="91"/>
      <c r="FW99" s="91"/>
      <c r="FX99" s="91"/>
      <c r="FY99" s="91"/>
      <c r="FZ99" s="91"/>
      <c r="GA99" s="91"/>
      <c r="GB99" s="91"/>
      <c r="GC99" s="91"/>
      <c r="GD99" s="91"/>
      <c r="GE99" s="91"/>
      <c r="GF99" s="91"/>
      <c r="GG99" s="91"/>
      <c r="GH99" s="91"/>
      <c r="GI99" s="91"/>
      <c r="GJ99" s="91"/>
      <c r="GK99" s="91"/>
      <c r="GL99" s="91"/>
      <c r="GM99" s="91"/>
      <c r="GN99" s="91"/>
      <c r="GO99" s="91"/>
      <c r="GP99" s="91"/>
      <c r="GQ99" s="91"/>
      <c r="GR99" s="91"/>
      <c r="GS99" s="91"/>
      <c r="GT99" s="91"/>
      <c r="GU99" s="91"/>
      <c r="GV99" s="91"/>
      <c r="GW99" s="91"/>
      <c r="GX99" s="91"/>
      <c r="GY99" s="91"/>
      <c r="GZ99" s="91"/>
      <c r="HA99" s="91"/>
      <c r="HB99" s="91"/>
      <c r="HC99" s="91"/>
      <c r="HD99" s="91"/>
      <c r="HE99" s="91"/>
      <c r="HF99" s="91"/>
      <c r="HG99" s="91"/>
      <c r="HH99" s="91"/>
      <c r="HI99" s="91"/>
      <c r="HJ99" s="91"/>
      <c r="HK99" s="91"/>
      <c r="HL99" s="91"/>
      <c r="HM99" s="91"/>
      <c r="HN99" s="91"/>
      <c r="HO99" s="91"/>
      <c r="HP99" s="91"/>
      <c r="HQ99" s="91"/>
      <c r="HR99" s="91"/>
      <c r="HS99" s="91"/>
      <c r="HT99" s="91"/>
      <c r="HU99" s="91"/>
      <c r="HV99" s="91"/>
      <c r="HW99" s="91"/>
      <c r="HX99" s="91"/>
      <c r="HY99" s="91"/>
      <c r="HZ99" s="91"/>
      <c r="IA99" s="91"/>
      <c r="IB99" s="91"/>
      <c r="IC99" s="91"/>
      <c r="ID99" s="91"/>
      <c r="IE99" s="91"/>
      <c r="IF99" s="91"/>
      <c r="IG99" s="91"/>
      <c r="IH99" s="91"/>
      <c r="II99" s="91"/>
      <c r="IJ99" s="91"/>
      <c r="IK99" s="91"/>
      <c r="IL99" s="91"/>
      <c r="IM99" s="91"/>
      <c r="IN99" s="91"/>
      <c r="IO99" s="91"/>
      <c r="IP99" s="91"/>
      <c r="IQ99" s="91"/>
      <c r="IR99" s="91"/>
      <c r="IS99" s="91"/>
      <c r="IT99" s="91"/>
      <c r="IU99" s="91"/>
      <c r="IV99" s="91"/>
    </row>
    <row r="100" spans="1:256">
      <c r="A100" s="127"/>
      <c r="B100" s="484" t="s">
        <v>1218</v>
      </c>
      <c r="C100" s="136"/>
      <c r="D100" s="134"/>
      <c r="E100" s="133">
        <f t="shared" si="1"/>
        <v>0</v>
      </c>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91"/>
      <c r="BC100" s="91"/>
      <c r="BD100" s="91"/>
      <c r="BE100" s="91"/>
      <c r="BF100" s="91"/>
      <c r="BG100" s="91"/>
      <c r="BH100" s="91"/>
      <c r="BI100" s="91"/>
      <c r="BJ100" s="91"/>
      <c r="BK100" s="91"/>
      <c r="BL100" s="91"/>
      <c r="BM100" s="91"/>
      <c r="BN100" s="91"/>
      <c r="BO100" s="91"/>
      <c r="BP100" s="91"/>
      <c r="BQ100" s="91"/>
      <c r="BR100" s="91"/>
      <c r="BS100" s="91"/>
      <c r="BT100" s="91"/>
      <c r="BU100" s="91"/>
      <c r="BV100" s="91"/>
      <c r="BW100" s="91"/>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1"/>
      <c r="CY100" s="91"/>
      <c r="CZ100" s="91"/>
      <c r="DA100" s="91"/>
      <c r="DB100" s="91"/>
      <c r="DC100" s="91"/>
      <c r="DD100" s="91"/>
      <c r="DE100" s="91"/>
      <c r="DF100" s="91"/>
      <c r="DG100" s="91"/>
      <c r="DH100" s="91"/>
      <c r="DI100" s="91"/>
      <c r="DJ100" s="91"/>
      <c r="DK100" s="91"/>
      <c r="DL100" s="91"/>
      <c r="DM100" s="91"/>
      <c r="DN100" s="91"/>
      <c r="DO100" s="91"/>
      <c r="DP100" s="91"/>
      <c r="DQ100" s="91"/>
      <c r="DR100" s="91"/>
      <c r="DS100" s="91"/>
      <c r="DT100" s="91"/>
      <c r="DU100" s="91"/>
      <c r="DV100" s="91"/>
      <c r="DW100" s="91"/>
      <c r="DX100" s="91"/>
      <c r="DY100" s="91"/>
      <c r="DZ100" s="91"/>
      <c r="EA100" s="91"/>
      <c r="EB100" s="91"/>
      <c r="EC100" s="91"/>
      <c r="ED100" s="91"/>
      <c r="EE100" s="91"/>
      <c r="EF100" s="91"/>
      <c r="EG100" s="91"/>
      <c r="EH100" s="91"/>
      <c r="EI100" s="91"/>
      <c r="EJ100" s="91"/>
      <c r="EK100" s="91"/>
      <c r="EL100" s="91"/>
      <c r="EM100" s="91"/>
      <c r="EN100" s="91"/>
      <c r="EO100" s="91"/>
      <c r="EP100" s="91"/>
      <c r="EQ100" s="91"/>
      <c r="ER100" s="91"/>
      <c r="ES100" s="91"/>
      <c r="ET100" s="91"/>
      <c r="EU100" s="91"/>
      <c r="EV100" s="91"/>
      <c r="EW100" s="91"/>
      <c r="EX100" s="91"/>
      <c r="EY100" s="91"/>
      <c r="EZ100" s="91"/>
      <c r="FA100" s="91"/>
      <c r="FB100" s="91"/>
      <c r="FC100" s="91"/>
      <c r="FD100" s="91"/>
      <c r="FE100" s="91"/>
      <c r="FF100" s="91"/>
      <c r="FG100" s="91"/>
      <c r="FH100" s="91"/>
      <c r="FI100" s="91"/>
      <c r="FJ100" s="91"/>
      <c r="FK100" s="91"/>
      <c r="FL100" s="91"/>
      <c r="FM100" s="91"/>
      <c r="FN100" s="91"/>
      <c r="FO100" s="91"/>
      <c r="FP100" s="91"/>
      <c r="FQ100" s="91"/>
      <c r="FR100" s="91"/>
      <c r="FS100" s="91"/>
      <c r="FT100" s="91"/>
      <c r="FU100" s="91"/>
      <c r="FV100" s="91"/>
      <c r="FW100" s="91"/>
      <c r="FX100" s="91"/>
      <c r="FY100" s="91"/>
      <c r="FZ100" s="91"/>
      <c r="GA100" s="91"/>
      <c r="GB100" s="91"/>
      <c r="GC100" s="91"/>
      <c r="GD100" s="91"/>
      <c r="GE100" s="91"/>
      <c r="GF100" s="91"/>
      <c r="GG100" s="91"/>
      <c r="GH100" s="91"/>
      <c r="GI100" s="91"/>
      <c r="GJ100" s="91"/>
      <c r="GK100" s="91"/>
      <c r="GL100" s="91"/>
      <c r="GM100" s="91"/>
      <c r="GN100" s="91"/>
      <c r="GO100" s="91"/>
      <c r="GP100" s="91"/>
      <c r="GQ100" s="91"/>
      <c r="GR100" s="91"/>
      <c r="GS100" s="91"/>
      <c r="GT100" s="91"/>
      <c r="GU100" s="91"/>
      <c r="GV100" s="91"/>
      <c r="GW100" s="91"/>
      <c r="GX100" s="91"/>
      <c r="GY100" s="91"/>
      <c r="GZ100" s="91"/>
      <c r="HA100" s="91"/>
      <c r="HB100" s="91"/>
      <c r="HC100" s="91"/>
      <c r="HD100" s="91"/>
      <c r="HE100" s="91"/>
      <c r="HF100" s="91"/>
      <c r="HG100" s="91"/>
      <c r="HH100" s="91"/>
      <c r="HI100" s="91"/>
      <c r="HJ100" s="91"/>
      <c r="HK100" s="91"/>
      <c r="HL100" s="91"/>
      <c r="HM100" s="91"/>
      <c r="HN100" s="91"/>
      <c r="HO100" s="91"/>
      <c r="HP100" s="91"/>
      <c r="HQ100" s="91"/>
      <c r="HR100" s="91"/>
      <c r="HS100" s="91"/>
      <c r="HT100" s="91"/>
      <c r="HU100" s="91"/>
      <c r="HV100" s="91"/>
      <c r="HW100" s="91"/>
      <c r="HX100" s="91"/>
      <c r="HY100" s="91"/>
      <c r="HZ100" s="91"/>
      <c r="IA100" s="91"/>
      <c r="IB100" s="91"/>
      <c r="IC100" s="91"/>
      <c r="ID100" s="91"/>
      <c r="IE100" s="91"/>
      <c r="IF100" s="91"/>
      <c r="IG100" s="91"/>
      <c r="IH100" s="91"/>
      <c r="II100" s="91"/>
      <c r="IJ100" s="91"/>
      <c r="IK100" s="91"/>
      <c r="IL100" s="91"/>
      <c r="IM100" s="91"/>
      <c r="IN100" s="91"/>
      <c r="IO100" s="91"/>
      <c r="IP100" s="91"/>
      <c r="IQ100" s="91"/>
      <c r="IR100" s="91"/>
      <c r="IS100" s="91"/>
      <c r="IT100" s="91"/>
      <c r="IU100" s="91"/>
      <c r="IV100" s="91"/>
    </row>
    <row r="101" spans="1:256">
      <c r="A101" s="127"/>
      <c r="B101" s="484" t="s">
        <v>1219</v>
      </c>
      <c r="C101" s="136"/>
      <c r="D101" s="134"/>
      <c r="E101" s="133">
        <f t="shared" si="1"/>
        <v>0</v>
      </c>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91"/>
      <c r="DJ101" s="91"/>
      <c r="DK101" s="91"/>
      <c r="DL101" s="91"/>
      <c r="DM101" s="91"/>
      <c r="DN101" s="91"/>
      <c r="DO101" s="91"/>
      <c r="DP101" s="91"/>
      <c r="DQ101" s="91"/>
      <c r="DR101" s="91"/>
      <c r="DS101" s="91"/>
      <c r="DT101" s="91"/>
      <c r="DU101" s="91"/>
      <c r="DV101" s="91"/>
      <c r="DW101" s="91"/>
      <c r="DX101" s="91"/>
      <c r="DY101" s="91"/>
      <c r="DZ101" s="91"/>
      <c r="EA101" s="91"/>
      <c r="EB101" s="91"/>
      <c r="EC101" s="91"/>
      <c r="ED101" s="91"/>
      <c r="EE101" s="91"/>
      <c r="EF101" s="91"/>
      <c r="EG101" s="91"/>
      <c r="EH101" s="91"/>
      <c r="EI101" s="91"/>
      <c r="EJ101" s="91"/>
      <c r="EK101" s="91"/>
      <c r="EL101" s="91"/>
      <c r="EM101" s="91"/>
      <c r="EN101" s="91"/>
      <c r="EO101" s="91"/>
      <c r="EP101" s="91"/>
      <c r="EQ101" s="91"/>
      <c r="ER101" s="91"/>
      <c r="ES101" s="91"/>
      <c r="ET101" s="91"/>
      <c r="EU101" s="91"/>
      <c r="EV101" s="91"/>
      <c r="EW101" s="91"/>
      <c r="EX101" s="91"/>
      <c r="EY101" s="91"/>
      <c r="EZ101" s="91"/>
      <c r="FA101" s="91"/>
      <c r="FB101" s="91"/>
      <c r="FC101" s="91"/>
      <c r="FD101" s="91"/>
      <c r="FE101" s="91"/>
      <c r="FF101" s="91"/>
      <c r="FG101" s="91"/>
      <c r="FH101" s="91"/>
      <c r="FI101" s="91"/>
      <c r="FJ101" s="91"/>
      <c r="FK101" s="91"/>
      <c r="FL101" s="91"/>
      <c r="FM101" s="91"/>
      <c r="FN101" s="91"/>
      <c r="FO101" s="91"/>
      <c r="FP101" s="91"/>
      <c r="FQ101" s="91"/>
      <c r="FR101" s="91"/>
      <c r="FS101" s="91"/>
      <c r="FT101" s="91"/>
      <c r="FU101" s="91"/>
      <c r="FV101" s="91"/>
      <c r="FW101" s="91"/>
      <c r="FX101" s="91"/>
      <c r="FY101" s="91"/>
      <c r="FZ101" s="91"/>
      <c r="GA101" s="91"/>
      <c r="GB101" s="91"/>
      <c r="GC101" s="91"/>
      <c r="GD101" s="91"/>
      <c r="GE101" s="91"/>
      <c r="GF101" s="91"/>
      <c r="GG101" s="91"/>
      <c r="GH101" s="91"/>
      <c r="GI101" s="91"/>
      <c r="GJ101" s="91"/>
      <c r="GK101" s="91"/>
      <c r="GL101" s="91"/>
      <c r="GM101" s="91"/>
      <c r="GN101" s="91"/>
      <c r="GO101" s="91"/>
      <c r="GP101" s="91"/>
      <c r="GQ101" s="91"/>
      <c r="GR101" s="91"/>
      <c r="GS101" s="91"/>
      <c r="GT101" s="91"/>
      <c r="GU101" s="91"/>
      <c r="GV101" s="91"/>
      <c r="GW101" s="91"/>
      <c r="GX101" s="91"/>
      <c r="GY101" s="91"/>
      <c r="GZ101" s="91"/>
      <c r="HA101" s="91"/>
      <c r="HB101" s="91"/>
      <c r="HC101" s="91"/>
      <c r="HD101" s="91"/>
      <c r="HE101" s="91"/>
      <c r="HF101" s="91"/>
      <c r="HG101" s="91"/>
      <c r="HH101" s="91"/>
      <c r="HI101" s="91"/>
      <c r="HJ101" s="91"/>
      <c r="HK101" s="91"/>
      <c r="HL101" s="91"/>
      <c r="HM101" s="91"/>
      <c r="HN101" s="91"/>
      <c r="HO101" s="91"/>
      <c r="HP101" s="91"/>
      <c r="HQ101" s="91"/>
      <c r="HR101" s="91"/>
      <c r="HS101" s="91"/>
      <c r="HT101" s="91"/>
      <c r="HU101" s="91"/>
      <c r="HV101" s="91"/>
      <c r="HW101" s="91"/>
      <c r="HX101" s="91"/>
      <c r="HY101" s="91"/>
      <c r="HZ101" s="91"/>
      <c r="IA101" s="91"/>
      <c r="IB101" s="91"/>
      <c r="IC101" s="91"/>
      <c r="ID101" s="91"/>
      <c r="IE101" s="91"/>
      <c r="IF101" s="91"/>
      <c r="IG101" s="91"/>
      <c r="IH101" s="91"/>
      <c r="II101" s="91"/>
      <c r="IJ101" s="91"/>
      <c r="IK101" s="91"/>
      <c r="IL101" s="91"/>
      <c r="IM101" s="91"/>
      <c r="IN101" s="91"/>
      <c r="IO101" s="91"/>
      <c r="IP101" s="91"/>
      <c r="IQ101" s="91"/>
      <c r="IR101" s="91"/>
      <c r="IS101" s="91"/>
      <c r="IT101" s="91"/>
      <c r="IU101" s="91"/>
      <c r="IV101" s="91"/>
    </row>
    <row r="102" spans="1:256">
      <c r="A102" s="127"/>
      <c r="B102" s="481" t="s">
        <v>1191</v>
      </c>
      <c r="C102" s="136">
        <v>2</v>
      </c>
      <c r="D102" s="505">
        <v>0</v>
      </c>
      <c r="E102" s="133">
        <f>+D102*C102</f>
        <v>0</v>
      </c>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91"/>
      <c r="DJ102" s="91"/>
      <c r="DK102" s="91"/>
      <c r="DL102" s="91"/>
      <c r="DM102" s="91"/>
      <c r="DN102" s="91"/>
      <c r="DO102" s="91"/>
      <c r="DP102" s="91"/>
      <c r="DQ102" s="91"/>
      <c r="DR102" s="91"/>
      <c r="DS102" s="91"/>
      <c r="DT102" s="91"/>
      <c r="DU102" s="91"/>
      <c r="DV102" s="91"/>
      <c r="DW102" s="91"/>
      <c r="DX102" s="91"/>
      <c r="DY102" s="91"/>
      <c r="DZ102" s="91"/>
      <c r="EA102" s="91"/>
      <c r="EB102" s="91"/>
      <c r="EC102" s="91"/>
      <c r="ED102" s="91"/>
      <c r="EE102" s="91"/>
      <c r="EF102" s="91"/>
      <c r="EG102" s="91"/>
      <c r="EH102" s="91"/>
      <c r="EI102" s="91"/>
      <c r="EJ102" s="91"/>
      <c r="EK102" s="91"/>
      <c r="EL102" s="91"/>
      <c r="EM102" s="91"/>
      <c r="EN102" s="91"/>
      <c r="EO102" s="91"/>
      <c r="EP102" s="91"/>
      <c r="EQ102" s="91"/>
      <c r="ER102" s="91"/>
      <c r="ES102" s="91"/>
      <c r="ET102" s="91"/>
      <c r="EU102" s="91"/>
      <c r="EV102" s="91"/>
      <c r="EW102" s="91"/>
      <c r="EX102" s="91"/>
      <c r="EY102" s="91"/>
      <c r="EZ102" s="91"/>
      <c r="FA102" s="91"/>
      <c r="FB102" s="91"/>
      <c r="FC102" s="91"/>
      <c r="FD102" s="91"/>
      <c r="FE102" s="91"/>
      <c r="FF102" s="91"/>
      <c r="FG102" s="91"/>
      <c r="FH102" s="91"/>
      <c r="FI102" s="91"/>
      <c r="FJ102" s="91"/>
      <c r="FK102" s="91"/>
      <c r="FL102" s="91"/>
      <c r="FM102" s="91"/>
      <c r="FN102" s="91"/>
      <c r="FO102" s="91"/>
      <c r="FP102" s="91"/>
      <c r="FQ102" s="91"/>
      <c r="FR102" s="91"/>
      <c r="FS102" s="91"/>
      <c r="FT102" s="91"/>
      <c r="FU102" s="91"/>
      <c r="FV102" s="91"/>
      <c r="FW102" s="91"/>
      <c r="FX102" s="91"/>
      <c r="FY102" s="91"/>
      <c r="FZ102" s="91"/>
      <c r="GA102" s="91"/>
      <c r="GB102" s="91"/>
      <c r="GC102" s="91"/>
      <c r="GD102" s="91"/>
      <c r="GE102" s="91"/>
      <c r="GF102" s="91"/>
      <c r="GG102" s="91"/>
      <c r="GH102" s="91"/>
      <c r="GI102" s="91"/>
      <c r="GJ102" s="91"/>
      <c r="GK102" s="91"/>
      <c r="GL102" s="91"/>
      <c r="GM102" s="91"/>
      <c r="GN102" s="91"/>
      <c r="GO102" s="91"/>
      <c r="GP102" s="91"/>
      <c r="GQ102" s="91"/>
      <c r="GR102" s="91"/>
      <c r="GS102" s="91"/>
      <c r="GT102" s="91"/>
      <c r="GU102" s="91"/>
      <c r="GV102" s="91"/>
      <c r="GW102" s="91"/>
      <c r="GX102" s="91"/>
      <c r="GY102" s="91"/>
      <c r="GZ102" s="91"/>
      <c r="HA102" s="91"/>
      <c r="HB102" s="91"/>
      <c r="HC102" s="91"/>
      <c r="HD102" s="91"/>
      <c r="HE102" s="91"/>
      <c r="HF102" s="91"/>
      <c r="HG102" s="91"/>
      <c r="HH102" s="91"/>
      <c r="HI102" s="91"/>
      <c r="HJ102" s="91"/>
      <c r="HK102" s="91"/>
      <c r="HL102" s="91"/>
      <c r="HM102" s="91"/>
      <c r="HN102" s="91"/>
      <c r="HO102" s="91"/>
      <c r="HP102" s="91"/>
      <c r="HQ102" s="91"/>
      <c r="HR102" s="91"/>
      <c r="HS102" s="91"/>
      <c r="HT102" s="91"/>
      <c r="HU102" s="91"/>
      <c r="HV102" s="91"/>
      <c r="HW102" s="91"/>
      <c r="HX102" s="91"/>
      <c r="HY102" s="91"/>
      <c r="HZ102" s="91"/>
      <c r="IA102" s="91"/>
      <c r="IB102" s="91"/>
      <c r="IC102" s="91"/>
      <c r="ID102" s="91"/>
      <c r="IE102" s="91"/>
      <c r="IF102" s="91"/>
      <c r="IG102" s="91"/>
      <c r="IH102" s="91"/>
      <c r="II102" s="91"/>
      <c r="IJ102" s="91"/>
      <c r="IK102" s="91"/>
      <c r="IL102" s="91"/>
      <c r="IM102" s="91"/>
      <c r="IN102" s="91"/>
      <c r="IO102" s="91"/>
      <c r="IP102" s="91"/>
      <c r="IQ102" s="91"/>
      <c r="IR102" s="91"/>
      <c r="IS102" s="91"/>
      <c r="IT102" s="91"/>
      <c r="IU102" s="91"/>
      <c r="IV102" s="91"/>
    </row>
    <row r="103" spans="1:256">
      <c r="A103" s="127"/>
      <c r="B103" s="481"/>
      <c r="C103" s="136"/>
      <c r="D103" s="134"/>
      <c r="E103" s="133">
        <f t="shared" si="1"/>
        <v>0</v>
      </c>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1"/>
      <c r="CY103" s="91"/>
      <c r="CZ103" s="91"/>
      <c r="DA103" s="91"/>
      <c r="DB103" s="91"/>
      <c r="DC103" s="91"/>
      <c r="DD103" s="91"/>
      <c r="DE103" s="91"/>
      <c r="DF103" s="91"/>
      <c r="DG103" s="91"/>
      <c r="DH103" s="91"/>
      <c r="DI103" s="91"/>
      <c r="DJ103" s="91"/>
      <c r="DK103" s="91"/>
      <c r="DL103" s="91"/>
      <c r="DM103" s="91"/>
      <c r="DN103" s="91"/>
      <c r="DO103" s="91"/>
      <c r="DP103" s="91"/>
      <c r="DQ103" s="91"/>
      <c r="DR103" s="91"/>
      <c r="DS103" s="91"/>
      <c r="DT103" s="91"/>
      <c r="DU103" s="91"/>
      <c r="DV103" s="91"/>
      <c r="DW103" s="91"/>
      <c r="DX103" s="91"/>
      <c r="DY103" s="91"/>
      <c r="DZ103" s="91"/>
      <c r="EA103" s="91"/>
      <c r="EB103" s="91"/>
      <c r="EC103" s="91"/>
      <c r="ED103" s="91"/>
      <c r="EE103" s="91"/>
      <c r="EF103" s="91"/>
      <c r="EG103" s="91"/>
      <c r="EH103" s="91"/>
      <c r="EI103" s="91"/>
      <c r="EJ103" s="91"/>
      <c r="EK103" s="91"/>
      <c r="EL103" s="91"/>
      <c r="EM103" s="91"/>
      <c r="EN103" s="91"/>
      <c r="EO103" s="91"/>
      <c r="EP103" s="91"/>
      <c r="EQ103" s="91"/>
      <c r="ER103" s="91"/>
      <c r="ES103" s="91"/>
      <c r="ET103" s="91"/>
      <c r="EU103" s="91"/>
      <c r="EV103" s="91"/>
      <c r="EW103" s="91"/>
      <c r="EX103" s="91"/>
      <c r="EY103" s="91"/>
      <c r="EZ103" s="91"/>
      <c r="FA103" s="91"/>
      <c r="FB103" s="91"/>
      <c r="FC103" s="91"/>
      <c r="FD103" s="91"/>
      <c r="FE103" s="91"/>
      <c r="FF103" s="91"/>
      <c r="FG103" s="91"/>
      <c r="FH103" s="91"/>
      <c r="FI103" s="91"/>
      <c r="FJ103" s="91"/>
      <c r="FK103" s="91"/>
      <c r="FL103" s="91"/>
      <c r="FM103" s="91"/>
      <c r="FN103" s="91"/>
      <c r="FO103" s="91"/>
      <c r="FP103" s="91"/>
      <c r="FQ103" s="91"/>
      <c r="FR103" s="91"/>
      <c r="FS103" s="91"/>
      <c r="FT103" s="91"/>
      <c r="FU103" s="91"/>
      <c r="FV103" s="91"/>
      <c r="FW103" s="91"/>
      <c r="FX103" s="91"/>
      <c r="FY103" s="91"/>
      <c r="FZ103" s="91"/>
      <c r="GA103" s="91"/>
      <c r="GB103" s="91"/>
      <c r="GC103" s="91"/>
      <c r="GD103" s="91"/>
      <c r="GE103" s="91"/>
      <c r="GF103" s="91"/>
      <c r="GG103" s="91"/>
      <c r="GH103" s="91"/>
      <c r="GI103" s="91"/>
      <c r="GJ103" s="91"/>
      <c r="GK103" s="91"/>
      <c r="GL103" s="91"/>
      <c r="GM103" s="91"/>
      <c r="GN103" s="91"/>
      <c r="GO103" s="91"/>
      <c r="GP103" s="91"/>
      <c r="GQ103" s="91"/>
      <c r="GR103" s="91"/>
      <c r="GS103" s="91"/>
      <c r="GT103" s="91"/>
      <c r="GU103" s="91"/>
      <c r="GV103" s="91"/>
      <c r="GW103" s="91"/>
      <c r="GX103" s="91"/>
      <c r="GY103" s="91"/>
      <c r="GZ103" s="91"/>
      <c r="HA103" s="91"/>
      <c r="HB103" s="91"/>
      <c r="HC103" s="91"/>
      <c r="HD103" s="91"/>
      <c r="HE103" s="91"/>
      <c r="HF103" s="91"/>
      <c r="HG103" s="91"/>
      <c r="HH103" s="91"/>
      <c r="HI103" s="91"/>
      <c r="HJ103" s="91"/>
      <c r="HK103" s="91"/>
      <c r="HL103" s="91"/>
      <c r="HM103" s="91"/>
      <c r="HN103" s="91"/>
      <c r="HO103" s="91"/>
      <c r="HP103" s="91"/>
      <c r="HQ103" s="91"/>
      <c r="HR103" s="91"/>
      <c r="HS103" s="91"/>
      <c r="HT103" s="91"/>
      <c r="HU103" s="91"/>
      <c r="HV103" s="91"/>
      <c r="HW103" s="91"/>
      <c r="HX103" s="91"/>
      <c r="HY103" s="91"/>
      <c r="HZ103" s="91"/>
      <c r="IA103" s="91"/>
      <c r="IB103" s="91"/>
      <c r="IC103" s="91"/>
      <c r="ID103" s="91"/>
      <c r="IE103" s="91"/>
      <c r="IF103" s="91"/>
      <c r="IG103" s="91"/>
      <c r="IH103" s="91"/>
      <c r="II103" s="91"/>
      <c r="IJ103" s="91"/>
      <c r="IK103" s="91"/>
      <c r="IL103" s="91"/>
      <c r="IM103" s="91"/>
      <c r="IN103" s="91"/>
      <c r="IO103" s="91"/>
      <c r="IP103" s="91"/>
      <c r="IQ103" s="91"/>
      <c r="IR103" s="91"/>
      <c r="IS103" s="91"/>
      <c r="IT103" s="91"/>
      <c r="IU103" s="91"/>
      <c r="IV103" s="91"/>
    </row>
    <row r="104" spans="1:256">
      <c r="A104" s="127">
        <f>COUNT($A$12:A102)+1</f>
        <v>13</v>
      </c>
      <c r="B104" s="163" t="s">
        <v>1220</v>
      </c>
      <c r="C104" s="136"/>
      <c r="D104" s="134"/>
      <c r="E104" s="133">
        <f t="shared" si="1"/>
        <v>0</v>
      </c>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c r="BA104" s="91"/>
      <c r="BB104" s="91"/>
      <c r="BC104" s="91"/>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1"/>
      <c r="CY104" s="91"/>
      <c r="CZ104" s="91"/>
      <c r="DA104" s="91"/>
      <c r="DB104" s="91"/>
      <c r="DC104" s="91"/>
      <c r="DD104" s="91"/>
      <c r="DE104" s="91"/>
      <c r="DF104" s="91"/>
      <c r="DG104" s="91"/>
      <c r="DH104" s="91"/>
      <c r="DI104" s="91"/>
      <c r="DJ104" s="91"/>
      <c r="DK104" s="91"/>
      <c r="DL104" s="91"/>
      <c r="DM104" s="91"/>
      <c r="DN104" s="91"/>
      <c r="DO104" s="91"/>
      <c r="DP104" s="91"/>
      <c r="DQ104" s="91"/>
      <c r="DR104" s="91"/>
      <c r="DS104" s="91"/>
      <c r="DT104" s="91"/>
      <c r="DU104" s="91"/>
      <c r="DV104" s="91"/>
      <c r="DW104" s="91"/>
      <c r="DX104" s="91"/>
      <c r="DY104" s="91"/>
      <c r="DZ104" s="91"/>
      <c r="EA104" s="91"/>
      <c r="EB104" s="91"/>
      <c r="EC104" s="91"/>
      <c r="ED104" s="91"/>
      <c r="EE104" s="91"/>
      <c r="EF104" s="91"/>
      <c r="EG104" s="91"/>
      <c r="EH104" s="91"/>
      <c r="EI104" s="91"/>
      <c r="EJ104" s="91"/>
      <c r="EK104" s="91"/>
      <c r="EL104" s="91"/>
      <c r="EM104" s="91"/>
      <c r="EN104" s="91"/>
      <c r="EO104" s="91"/>
      <c r="EP104" s="91"/>
      <c r="EQ104" s="91"/>
      <c r="ER104" s="91"/>
      <c r="ES104" s="91"/>
      <c r="ET104" s="91"/>
      <c r="EU104" s="91"/>
      <c r="EV104" s="91"/>
      <c r="EW104" s="91"/>
      <c r="EX104" s="91"/>
      <c r="EY104" s="91"/>
      <c r="EZ104" s="91"/>
      <c r="FA104" s="91"/>
      <c r="FB104" s="91"/>
      <c r="FC104" s="91"/>
      <c r="FD104" s="91"/>
      <c r="FE104" s="91"/>
      <c r="FF104" s="91"/>
      <c r="FG104" s="91"/>
      <c r="FH104" s="91"/>
      <c r="FI104" s="91"/>
      <c r="FJ104" s="91"/>
      <c r="FK104" s="91"/>
      <c r="FL104" s="91"/>
      <c r="FM104" s="91"/>
      <c r="FN104" s="91"/>
      <c r="FO104" s="91"/>
      <c r="FP104" s="91"/>
      <c r="FQ104" s="91"/>
      <c r="FR104" s="91"/>
      <c r="FS104" s="91"/>
      <c r="FT104" s="91"/>
      <c r="FU104" s="91"/>
      <c r="FV104" s="91"/>
      <c r="FW104" s="91"/>
      <c r="FX104" s="91"/>
      <c r="FY104" s="91"/>
      <c r="FZ104" s="91"/>
      <c r="GA104" s="91"/>
      <c r="GB104" s="91"/>
      <c r="GC104" s="91"/>
      <c r="GD104" s="91"/>
      <c r="GE104" s="91"/>
      <c r="GF104" s="91"/>
      <c r="GG104" s="91"/>
      <c r="GH104" s="91"/>
      <c r="GI104" s="91"/>
      <c r="GJ104" s="91"/>
      <c r="GK104" s="91"/>
      <c r="GL104" s="91"/>
      <c r="GM104" s="91"/>
      <c r="GN104" s="91"/>
      <c r="GO104" s="91"/>
      <c r="GP104" s="91"/>
      <c r="GQ104" s="91"/>
      <c r="GR104" s="91"/>
      <c r="GS104" s="91"/>
      <c r="GT104" s="91"/>
      <c r="GU104" s="91"/>
      <c r="GV104" s="91"/>
      <c r="GW104" s="91"/>
      <c r="GX104" s="91"/>
      <c r="GY104" s="91"/>
      <c r="GZ104" s="91"/>
      <c r="HA104" s="91"/>
      <c r="HB104" s="91"/>
      <c r="HC104" s="91"/>
      <c r="HD104" s="91"/>
      <c r="HE104" s="91"/>
      <c r="HF104" s="91"/>
      <c r="HG104" s="91"/>
      <c r="HH104" s="91"/>
      <c r="HI104" s="91"/>
      <c r="HJ104" s="91"/>
      <c r="HK104" s="91"/>
      <c r="HL104" s="91"/>
      <c r="HM104" s="91"/>
      <c r="HN104" s="91"/>
      <c r="HO104" s="91"/>
      <c r="HP104" s="91"/>
      <c r="HQ104" s="91"/>
      <c r="HR104" s="91"/>
      <c r="HS104" s="91"/>
      <c r="HT104" s="91"/>
      <c r="HU104" s="91"/>
      <c r="HV104" s="91"/>
      <c r="HW104" s="91"/>
      <c r="HX104" s="91"/>
      <c r="HY104" s="91"/>
      <c r="HZ104" s="91"/>
      <c r="IA104" s="91"/>
      <c r="IB104" s="91"/>
      <c r="IC104" s="91"/>
      <c r="ID104" s="91"/>
      <c r="IE104" s="91"/>
      <c r="IF104" s="91"/>
      <c r="IG104" s="91"/>
      <c r="IH104" s="91"/>
      <c r="II104" s="91"/>
      <c r="IJ104" s="91"/>
      <c r="IK104" s="91"/>
      <c r="IL104" s="91"/>
      <c r="IM104" s="91"/>
      <c r="IN104" s="91"/>
      <c r="IO104" s="91"/>
      <c r="IP104" s="91"/>
      <c r="IQ104" s="91"/>
      <c r="IR104" s="91"/>
      <c r="IS104" s="91"/>
      <c r="IT104" s="91"/>
      <c r="IU104" s="91"/>
      <c r="IV104" s="91"/>
    </row>
    <row r="105" spans="1:256">
      <c r="A105" s="127"/>
      <c r="B105" s="481" t="s">
        <v>1191</v>
      </c>
      <c r="C105" s="136">
        <v>2</v>
      </c>
      <c r="D105" s="505">
        <v>0</v>
      </c>
      <c r="E105" s="133">
        <f>+D105*C105</f>
        <v>0</v>
      </c>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c r="BA105" s="91"/>
      <c r="BB105" s="91"/>
      <c r="BC105" s="91"/>
      <c r="BD105" s="91"/>
      <c r="BE105" s="91"/>
      <c r="BF105" s="91"/>
      <c r="BG105" s="91"/>
      <c r="BH105" s="91"/>
      <c r="BI105" s="91"/>
      <c r="BJ105" s="91"/>
      <c r="BK105" s="91"/>
      <c r="BL105" s="91"/>
      <c r="BM105" s="91"/>
      <c r="BN105" s="91"/>
      <c r="BO105" s="91"/>
      <c r="BP105" s="91"/>
      <c r="BQ105" s="91"/>
      <c r="BR105" s="91"/>
      <c r="BS105" s="91"/>
      <c r="BT105" s="91"/>
      <c r="BU105" s="91"/>
      <c r="BV105" s="91"/>
      <c r="BW105" s="91"/>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1"/>
      <c r="CY105" s="91"/>
      <c r="CZ105" s="91"/>
      <c r="DA105" s="91"/>
      <c r="DB105" s="91"/>
      <c r="DC105" s="91"/>
      <c r="DD105" s="91"/>
      <c r="DE105" s="91"/>
      <c r="DF105" s="91"/>
      <c r="DG105" s="91"/>
      <c r="DH105" s="91"/>
      <c r="DI105" s="91"/>
      <c r="DJ105" s="91"/>
      <c r="DK105" s="91"/>
      <c r="DL105" s="91"/>
      <c r="DM105" s="91"/>
      <c r="DN105" s="91"/>
      <c r="DO105" s="91"/>
      <c r="DP105" s="91"/>
      <c r="DQ105" s="91"/>
      <c r="DR105" s="91"/>
      <c r="DS105" s="91"/>
      <c r="DT105" s="91"/>
      <c r="DU105" s="91"/>
      <c r="DV105" s="91"/>
      <c r="DW105" s="91"/>
      <c r="DX105" s="91"/>
      <c r="DY105" s="91"/>
      <c r="DZ105" s="91"/>
      <c r="EA105" s="91"/>
      <c r="EB105" s="91"/>
      <c r="EC105" s="91"/>
      <c r="ED105" s="91"/>
      <c r="EE105" s="91"/>
      <c r="EF105" s="91"/>
      <c r="EG105" s="91"/>
      <c r="EH105" s="91"/>
      <c r="EI105" s="91"/>
      <c r="EJ105" s="91"/>
      <c r="EK105" s="91"/>
      <c r="EL105" s="91"/>
      <c r="EM105" s="91"/>
      <c r="EN105" s="91"/>
      <c r="EO105" s="91"/>
      <c r="EP105" s="91"/>
      <c r="EQ105" s="91"/>
      <c r="ER105" s="91"/>
      <c r="ES105" s="91"/>
      <c r="ET105" s="91"/>
      <c r="EU105" s="91"/>
      <c r="EV105" s="91"/>
      <c r="EW105" s="91"/>
      <c r="EX105" s="91"/>
      <c r="EY105" s="91"/>
      <c r="EZ105" s="91"/>
      <c r="FA105" s="91"/>
      <c r="FB105" s="91"/>
      <c r="FC105" s="91"/>
      <c r="FD105" s="91"/>
      <c r="FE105" s="91"/>
      <c r="FF105" s="91"/>
      <c r="FG105" s="91"/>
      <c r="FH105" s="91"/>
      <c r="FI105" s="91"/>
      <c r="FJ105" s="91"/>
      <c r="FK105" s="91"/>
      <c r="FL105" s="91"/>
      <c r="FM105" s="91"/>
      <c r="FN105" s="91"/>
      <c r="FO105" s="91"/>
      <c r="FP105" s="91"/>
      <c r="FQ105" s="91"/>
      <c r="FR105" s="91"/>
      <c r="FS105" s="91"/>
      <c r="FT105" s="91"/>
      <c r="FU105" s="91"/>
      <c r="FV105" s="91"/>
      <c r="FW105" s="91"/>
      <c r="FX105" s="91"/>
      <c r="FY105" s="91"/>
      <c r="FZ105" s="91"/>
      <c r="GA105" s="91"/>
      <c r="GB105" s="91"/>
      <c r="GC105" s="91"/>
      <c r="GD105" s="91"/>
      <c r="GE105" s="91"/>
      <c r="GF105" s="91"/>
      <c r="GG105" s="91"/>
      <c r="GH105" s="91"/>
      <c r="GI105" s="91"/>
      <c r="GJ105" s="91"/>
      <c r="GK105" s="91"/>
      <c r="GL105" s="91"/>
      <c r="GM105" s="91"/>
      <c r="GN105" s="91"/>
      <c r="GO105" s="91"/>
      <c r="GP105" s="91"/>
      <c r="GQ105" s="91"/>
      <c r="GR105" s="91"/>
      <c r="GS105" s="91"/>
      <c r="GT105" s="91"/>
      <c r="GU105" s="91"/>
      <c r="GV105" s="91"/>
      <c r="GW105" s="91"/>
      <c r="GX105" s="91"/>
      <c r="GY105" s="91"/>
      <c r="GZ105" s="91"/>
      <c r="HA105" s="91"/>
      <c r="HB105" s="91"/>
      <c r="HC105" s="91"/>
      <c r="HD105" s="91"/>
      <c r="HE105" s="91"/>
      <c r="HF105" s="91"/>
      <c r="HG105" s="91"/>
      <c r="HH105" s="91"/>
      <c r="HI105" s="91"/>
      <c r="HJ105" s="91"/>
      <c r="HK105" s="91"/>
      <c r="HL105" s="91"/>
      <c r="HM105" s="91"/>
      <c r="HN105" s="91"/>
      <c r="HO105" s="91"/>
      <c r="HP105" s="91"/>
      <c r="HQ105" s="91"/>
      <c r="HR105" s="91"/>
      <c r="HS105" s="91"/>
      <c r="HT105" s="91"/>
      <c r="HU105" s="91"/>
      <c r="HV105" s="91"/>
      <c r="HW105" s="91"/>
      <c r="HX105" s="91"/>
      <c r="HY105" s="91"/>
      <c r="HZ105" s="91"/>
      <c r="IA105" s="91"/>
      <c r="IB105" s="91"/>
      <c r="IC105" s="91"/>
      <c r="ID105" s="91"/>
      <c r="IE105" s="91"/>
      <c r="IF105" s="91"/>
      <c r="IG105" s="91"/>
      <c r="IH105" s="91"/>
      <c r="II105" s="91"/>
      <c r="IJ105" s="91"/>
      <c r="IK105" s="91"/>
      <c r="IL105" s="91"/>
      <c r="IM105" s="91"/>
      <c r="IN105" s="91"/>
      <c r="IO105" s="91"/>
      <c r="IP105" s="91"/>
      <c r="IQ105" s="91"/>
      <c r="IR105" s="91"/>
      <c r="IS105" s="91"/>
      <c r="IT105" s="91"/>
      <c r="IU105" s="91"/>
      <c r="IV105" s="91"/>
    </row>
    <row r="106" spans="1:256">
      <c r="A106" s="127"/>
      <c r="B106" s="138" t="s">
        <v>1606</v>
      </c>
      <c r="C106" s="136"/>
      <c r="D106" s="134"/>
      <c r="E106" s="133"/>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1"/>
      <c r="BI106" s="91"/>
      <c r="BJ106" s="91"/>
      <c r="BK106" s="91"/>
      <c r="BL106" s="91"/>
      <c r="BM106" s="91"/>
      <c r="BN106" s="91"/>
      <c r="BO106" s="91"/>
      <c r="BP106" s="91"/>
      <c r="BQ106" s="91"/>
      <c r="BR106" s="91"/>
      <c r="BS106" s="91"/>
      <c r="BT106" s="91"/>
      <c r="BU106" s="91"/>
      <c r="BV106" s="91"/>
      <c r="BW106" s="91"/>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1"/>
      <c r="CY106" s="91"/>
      <c r="CZ106" s="91"/>
      <c r="DA106" s="91"/>
      <c r="DB106" s="91"/>
      <c r="DC106" s="91"/>
      <c r="DD106" s="91"/>
      <c r="DE106" s="91"/>
      <c r="DF106" s="91"/>
      <c r="DG106" s="91"/>
      <c r="DH106" s="91"/>
      <c r="DI106" s="91"/>
      <c r="DJ106" s="91"/>
      <c r="DK106" s="91"/>
      <c r="DL106" s="91"/>
      <c r="DM106" s="91"/>
      <c r="DN106" s="91"/>
      <c r="DO106" s="91"/>
      <c r="DP106" s="91"/>
      <c r="DQ106" s="91"/>
      <c r="DR106" s="91"/>
      <c r="DS106" s="91"/>
      <c r="DT106" s="91"/>
      <c r="DU106" s="91"/>
      <c r="DV106" s="91"/>
      <c r="DW106" s="91"/>
      <c r="DX106" s="91"/>
      <c r="DY106" s="91"/>
      <c r="DZ106" s="91"/>
      <c r="EA106" s="91"/>
      <c r="EB106" s="91"/>
      <c r="EC106" s="91"/>
      <c r="ED106" s="91"/>
      <c r="EE106" s="91"/>
      <c r="EF106" s="91"/>
      <c r="EG106" s="91"/>
      <c r="EH106" s="91"/>
      <c r="EI106" s="91"/>
      <c r="EJ106" s="91"/>
      <c r="EK106" s="91"/>
      <c r="EL106" s="91"/>
      <c r="EM106" s="91"/>
      <c r="EN106" s="91"/>
      <c r="EO106" s="91"/>
      <c r="EP106" s="91"/>
      <c r="EQ106" s="91"/>
      <c r="ER106" s="91"/>
      <c r="ES106" s="91"/>
      <c r="ET106" s="91"/>
      <c r="EU106" s="91"/>
      <c r="EV106" s="91"/>
      <c r="EW106" s="91"/>
      <c r="EX106" s="91"/>
      <c r="EY106" s="91"/>
      <c r="EZ106" s="91"/>
      <c r="FA106" s="91"/>
      <c r="FB106" s="91"/>
      <c r="FC106" s="91"/>
      <c r="FD106" s="91"/>
      <c r="FE106" s="91"/>
      <c r="FF106" s="91"/>
      <c r="FG106" s="91"/>
      <c r="FH106" s="91"/>
      <c r="FI106" s="91"/>
      <c r="FJ106" s="91"/>
      <c r="FK106" s="91"/>
      <c r="FL106" s="91"/>
      <c r="FM106" s="91"/>
      <c r="FN106" s="91"/>
      <c r="FO106" s="91"/>
      <c r="FP106" s="91"/>
      <c r="FQ106" s="91"/>
      <c r="FR106" s="91"/>
      <c r="FS106" s="91"/>
      <c r="FT106" s="91"/>
      <c r="FU106" s="91"/>
      <c r="FV106" s="91"/>
      <c r="FW106" s="91"/>
      <c r="FX106" s="91"/>
      <c r="FY106" s="91"/>
      <c r="FZ106" s="91"/>
      <c r="GA106" s="91"/>
      <c r="GB106" s="91"/>
      <c r="GC106" s="91"/>
      <c r="GD106" s="91"/>
      <c r="GE106" s="91"/>
      <c r="GF106" s="91"/>
      <c r="GG106" s="91"/>
      <c r="GH106" s="91"/>
      <c r="GI106" s="91"/>
      <c r="GJ106" s="91"/>
      <c r="GK106" s="91"/>
      <c r="GL106" s="91"/>
      <c r="GM106" s="91"/>
      <c r="GN106" s="91"/>
      <c r="GO106" s="91"/>
      <c r="GP106" s="91"/>
      <c r="GQ106" s="91"/>
      <c r="GR106" s="91"/>
      <c r="GS106" s="91"/>
      <c r="GT106" s="91"/>
      <c r="GU106" s="91"/>
      <c r="GV106" s="91"/>
      <c r="GW106" s="91"/>
      <c r="GX106" s="91"/>
      <c r="GY106" s="91"/>
      <c r="GZ106" s="91"/>
      <c r="HA106" s="91"/>
      <c r="HB106" s="91"/>
      <c r="HC106" s="91"/>
      <c r="HD106" s="91"/>
      <c r="HE106" s="91"/>
      <c r="HF106" s="91"/>
      <c r="HG106" s="91"/>
      <c r="HH106" s="91"/>
      <c r="HI106" s="91"/>
      <c r="HJ106" s="91"/>
      <c r="HK106" s="91"/>
      <c r="HL106" s="91"/>
      <c r="HM106" s="91"/>
      <c r="HN106" s="91"/>
      <c r="HO106" s="91"/>
      <c r="HP106" s="91"/>
      <c r="HQ106" s="91"/>
      <c r="HR106" s="91"/>
      <c r="HS106" s="91"/>
      <c r="HT106" s="91"/>
      <c r="HU106" s="91"/>
      <c r="HV106" s="91"/>
      <c r="HW106" s="91"/>
      <c r="HX106" s="91"/>
      <c r="HY106" s="91"/>
      <c r="HZ106" s="91"/>
      <c r="IA106" s="91"/>
      <c r="IB106" s="91"/>
      <c r="IC106" s="91"/>
      <c r="ID106" s="91"/>
      <c r="IE106" s="91"/>
      <c r="IF106" s="91"/>
      <c r="IG106" s="91"/>
      <c r="IH106" s="91"/>
      <c r="II106" s="91"/>
      <c r="IJ106" s="91"/>
      <c r="IK106" s="91"/>
      <c r="IL106" s="91"/>
      <c r="IM106" s="91"/>
      <c r="IN106" s="91"/>
      <c r="IO106" s="91"/>
      <c r="IP106" s="91"/>
      <c r="IQ106" s="91"/>
      <c r="IR106" s="91"/>
      <c r="IS106" s="91"/>
      <c r="IT106" s="91"/>
      <c r="IU106" s="91"/>
      <c r="IV106" s="91"/>
    </row>
    <row r="107" spans="1:256">
      <c r="A107" s="127"/>
      <c r="B107" s="481"/>
      <c r="C107" s="136"/>
      <c r="D107" s="134"/>
      <c r="E107" s="133">
        <f t="shared" si="1"/>
        <v>0</v>
      </c>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91"/>
      <c r="BR107" s="91"/>
      <c r="BS107" s="91"/>
      <c r="BT107" s="91"/>
      <c r="BU107" s="91"/>
      <c r="BV107" s="91"/>
      <c r="BW107" s="91"/>
      <c r="BX107" s="91"/>
      <c r="BY107" s="91"/>
      <c r="BZ107" s="91"/>
      <c r="CA107" s="91"/>
      <c r="CB107" s="91"/>
      <c r="CC107" s="91"/>
      <c r="CD107" s="91"/>
      <c r="CE107" s="91"/>
      <c r="CF107" s="91"/>
      <c r="CG107" s="91"/>
      <c r="CH107" s="91"/>
      <c r="CI107" s="91"/>
      <c r="CJ107" s="91"/>
      <c r="CK107" s="91"/>
      <c r="CL107" s="91"/>
      <c r="CM107" s="91"/>
      <c r="CN107" s="91"/>
      <c r="CO107" s="91"/>
      <c r="CP107" s="91"/>
      <c r="CQ107" s="91"/>
      <c r="CR107" s="91"/>
      <c r="CS107" s="91"/>
      <c r="CT107" s="91"/>
      <c r="CU107" s="91"/>
      <c r="CV107" s="91"/>
      <c r="CW107" s="91"/>
      <c r="CX107" s="91"/>
      <c r="CY107" s="91"/>
      <c r="CZ107" s="91"/>
      <c r="DA107" s="91"/>
      <c r="DB107" s="91"/>
      <c r="DC107" s="91"/>
      <c r="DD107" s="91"/>
      <c r="DE107" s="91"/>
      <c r="DF107" s="91"/>
      <c r="DG107" s="91"/>
      <c r="DH107" s="91"/>
      <c r="DI107" s="91"/>
      <c r="DJ107" s="91"/>
      <c r="DK107" s="91"/>
      <c r="DL107" s="91"/>
      <c r="DM107" s="91"/>
      <c r="DN107" s="91"/>
      <c r="DO107" s="91"/>
      <c r="DP107" s="91"/>
      <c r="DQ107" s="91"/>
      <c r="DR107" s="91"/>
      <c r="DS107" s="91"/>
      <c r="DT107" s="91"/>
      <c r="DU107" s="91"/>
      <c r="DV107" s="91"/>
      <c r="DW107" s="91"/>
      <c r="DX107" s="91"/>
      <c r="DY107" s="91"/>
      <c r="DZ107" s="91"/>
      <c r="EA107" s="91"/>
      <c r="EB107" s="91"/>
      <c r="EC107" s="91"/>
      <c r="ED107" s="91"/>
      <c r="EE107" s="91"/>
      <c r="EF107" s="91"/>
      <c r="EG107" s="91"/>
      <c r="EH107" s="91"/>
      <c r="EI107" s="91"/>
      <c r="EJ107" s="91"/>
      <c r="EK107" s="91"/>
      <c r="EL107" s="91"/>
      <c r="EM107" s="91"/>
      <c r="EN107" s="91"/>
      <c r="EO107" s="91"/>
      <c r="EP107" s="91"/>
      <c r="EQ107" s="91"/>
      <c r="ER107" s="91"/>
      <c r="ES107" s="91"/>
      <c r="ET107" s="91"/>
      <c r="EU107" s="91"/>
      <c r="EV107" s="91"/>
      <c r="EW107" s="91"/>
      <c r="EX107" s="91"/>
      <c r="EY107" s="91"/>
      <c r="EZ107" s="91"/>
      <c r="FA107" s="91"/>
      <c r="FB107" s="91"/>
      <c r="FC107" s="91"/>
      <c r="FD107" s="91"/>
      <c r="FE107" s="91"/>
      <c r="FF107" s="91"/>
      <c r="FG107" s="91"/>
      <c r="FH107" s="91"/>
      <c r="FI107" s="91"/>
      <c r="FJ107" s="91"/>
      <c r="FK107" s="91"/>
      <c r="FL107" s="91"/>
      <c r="FM107" s="91"/>
      <c r="FN107" s="91"/>
      <c r="FO107" s="91"/>
      <c r="FP107" s="91"/>
      <c r="FQ107" s="91"/>
      <c r="FR107" s="91"/>
      <c r="FS107" s="91"/>
      <c r="FT107" s="91"/>
      <c r="FU107" s="91"/>
      <c r="FV107" s="91"/>
      <c r="FW107" s="91"/>
      <c r="FX107" s="91"/>
      <c r="FY107" s="91"/>
      <c r="FZ107" s="91"/>
      <c r="GA107" s="91"/>
      <c r="GB107" s="91"/>
      <c r="GC107" s="91"/>
      <c r="GD107" s="91"/>
      <c r="GE107" s="91"/>
      <c r="GF107" s="91"/>
      <c r="GG107" s="91"/>
      <c r="GH107" s="91"/>
      <c r="GI107" s="91"/>
      <c r="GJ107" s="91"/>
      <c r="GK107" s="91"/>
      <c r="GL107" s="91"/>
      <c r="GM107" s="91"/>
      <c r="GN107" s="91"/>
      <c r="GO107" s="91"/>
      <c r="GP107" s="91"/>
      <c r="GQ107" s="91"/>
      <c r="GR107" s="91"/>
      <c r="GS107" s="91"/>
      <c r="GT107" s="91"/>
      <c r="GU107" s="91"/>
      <c r="GV107" s="91"/>
      <c r="GW107" s="91"/>
      <c r="GX107" s="91"/>
      <c r="GY107" s="91"/>
      <c r="GZ107" s="91"/>
      <c r="HA107" s="91"/>
      <c r="HB107" s="91"/>
      <c r="HC107" s="91"/>
      <c r="HD107" s="91"/>
      <c r="HE107" s="91"/>
      <c r="HF107" s="91"/>
      <c r="HG107" s="91"/>
      <c r="HH107" s="91"/>
      <c r="HI107" s="91"/>
      <c r="HJ107" s="91"/>
      <c r="HK107" s="91"/>
      <c r="HL107" s="91"/>
      <c r="HM107" s="91"/>
      <c r="HN107" s="91"/>
      <c r="HO107" s="91"/>
      <c r="HP107" s="91"/>
      <c r="HQ107" s="91"/>
      <c r="HR107" s="91"/>
      <c r="HS107" s="91"/>
      <c r="HT107" s="91"/>
      <c r="HU107" s="91"/>
      <c r="HV107" s="91"/>
      <c r="HW107" s="91"/>
      <c r="HX107" s="91"/>
      <c r="HY107" s="91"/>
      <c r="HZ107" s="91"/>
      <c r="IA107" s="91"/>
      <c r="IB107" s="91"/>
      <c r="IC107" s="91"/>
      <c r="ID107" s="91"/>
      <c r="IE107" s="91"/>
      <c r="IF107" s="91"/>
      <c r="IG107" s="91"/>
      <c r="IH107" s="91"/>
      <c r="II107" s="91"/>
      <c r="IJ107" s="91"/>
      <c r="IK107" s="91"/>
      <c r="IL107" s="91"/>
      <c r="IM107" s="91"/>
      <c r="IN107" s="91"/>
      <c r="IO107" s="91"/>
      <c r="IP107" s="91"/>
      <c r="IQ107" s="91"/>
      <c r="IR107" s="91"/>
      <c r="IS107" s="91"/>
      <c r="IT107" s="91"/>
      <c r="IU107" s="91"/>
      <c r="IV107" s="91"/>
    </row>
    <row r="108" spans="1:256" ht="60">
      <c r="A108" s="127">
        <f>COUNT($A$12:A105)+1</f>
        <v>14</v>
      </c>
      <c r="B108" s="485" t="s">
        <v>1627</v>
      </c>
      <c r="C108" s="136"/>
      <c r="D108" s="134"/>
      <c r="E108" s="133">
        <f t="shared" si="1"/>
        <v>0</v>
      </c>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91"/>
      <c r="BR108" s="91"/>
      <c r="BS108" s="91"/>
      <c r="BT108" s="91"/>
      <c r="BU108" s="91"/>
      <c r="BV108" s="91"/>
      <c r="BW108" s="91"/>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1"/>
      <c r="CY108" s="91"/>
      <c r="CZ108" s="91"/>
      <c r="DA108" s="91"/>
      <c r="DB108" s="91"/>
      <c r="DC108" s="91"/>
      <c r="DD108" s="91"/>
      <c r="DE108" s="91"/>
      <c r="DF108" s="91"/>
      <c r="DG108" s="91"/>
      <c r="DH108" s="91"/>
      <c r="DI108" s="91"/>
      <c r="DJ108" s="91"/>
      <c r="DK108" s="91"/>
      <c r="DL108" s="91"/>
      <c r="DM108" s="91"/>
      <c r="DN108" s="91"/>
      <c r="DO108" s="91"/>
      <c r="DP108" s="91"/>
      <c r="DQ108" s="91"/>
      <c r="DR108" s="91"/>
      <c r="DS108" s="91"/>
      <c r="DT108" s="91"/>
      <c r="DU108" s="91"/>
      <c r="DV108" s="91"/>
      <c r="DW108" s="91"/>
      <c r="DX108" s="91"/>
      <c r="DY108" s="91"/>
      <c r="DZ108" s="91"/>
      <c r="EA108" s="91"/>
      <c r="EB108" s="91"/>
      <c r="EC108" s="91"/>
      <c r="ED108" s="91"/>
      <c r="EE108" s="91"/>
      <c r="EF108" s="91"/>
      <c r="EG108" s="91"/>
      <c r="EH108" s="91"/>
      <c r="EI108" s="91"/>
      <c r="EJ108" s="91"/>
      <c r="EK108" s="91"/>
      <c r="EL108" s="91"/>
      <c r="EM108" s="91"/>
      <c r="EN108" s="91"/>
      <c r="EO108" s="91"/>
      <c r="EP108" s="91"/>
      <c r="EQ108" s="91"/>
      <c r="ER108" s="91"/>
      <c r="ES108" s="91"/>
      <c r="ET108" s="91"/>
      <c r="EU108" s="91"/>
      <c r="EV108" s="91"/>
      <c r="EW108" s="91"/>
      <c r="EX108" s="91"/>
      <c r="EY108" s="91"/>
      <c r="EZ108" s="91"/>
      <c r="FA108" s="91"/>
      <c r="FB108" s="91"/>
      <c r="FC108" s="91"/>
      <c r="FD108" s="91"/>
      <c r="FE108" s="91"/>
      <c r="FF108" s="91"/>
      <c r="FG108" s="91"/>
      <c r="FH108" s="91"/>
      <c r="FI108" s="91"/>
      <c r="FJ108" s="91"/>
      <c r="FK108" s="91"/>
      <c r="FL108" s="91"/>
      <c r="FM108" s="91"/>
      <c r="FN108" s="91"/>
      <c r="FO108" s="91"/>
      <c r="FP108" s="91"/>
      <c r="FQ108" s="91"/>
      <c r="FR108" s="91"/>
      <c r="FS108" s="91"/>
      <c r="FT108" s="91"/>
      <c r="FU108" s="91"/>
      <c r="FV108" s="91"/>
      <c r="FW108" s="91"/>
      <c r="FX108" s="91"/>
      <c r="FY108" s="91"/>
      <c r="FZ108" s="91"/>
      <c r="GA108" s="91"/>
      <c r="GB108" s="91"/>
      <c r="GC108" s="91"/>
      <c r="GD108" s="91"/>
      <c r="GE108" s="91"/>
      <c r="GF108" s="91"/>
      <c r="GG108" s="91"/>
      <c r="GH108" s="91"/>
      <c r="GI108" s="91"/>
      <c r="GJ108" s="91"/>
      <c r="GK108" s="91"/>
      <c r="GL108" s="91"/>
      <c r="GM108" s="91"/>
      <c r="GN108" s="91"/>
      <c r="GO108" s="91"/>
      <c r="GP108" s="91"/>
      <c r="GQ108" s="91"/>
      <c r="GR108" s="91"/>
      <c r="GS108" s="91"/>
      <c r="GT108" s="91"/>
      <c r="GU108" s="91"/>
      <c r="GV108" s="91"/>
      <c r="GW108" s="91"/>
      <c r="GX108" s="91"/>
      <c r="GY108" s="91"/>
      <c r="GZ108" s="91"/>
      <c r="HA108" s="91"/>
      <c r="HB108" s="91"/>
      <c r="HC108" s="91"/>
      <c r="HD108" s="91"/>
      <c r="HE108" s="91"/>
      <c r="HF108" s="91"/>
      <c r="HG108" s="91"/>
      <c r="HH108" s="91"/>
      <c r="HI108" s="91"/>
      <c r="HJ108" s="91"/>
      <c r="HK108" s="91"/>
      <c r="HL108" s="91"/>
      <c r="HM108" s="91"/>
      <c r="HN108" s="91"/>
      <c r="HO108" s="91"/>
      <c r="HP108" s="91"/>
      <c r="HQ108" s="91"/>
      <c r="HR108" s="91"/>
      <c r="HS108" s="91"/>
      <c r="HT108" s="91"/>
      <c r="HU108" s="91"/>
      <c r="HV108" s="91"/>
      <c r="HW108" s="91"/>
      <c r="HX108" s="91"/>
      <c r="HY108" s="91"/>
      <c r="HZ108" s="91"/>
      <c r="IA108" s="91"/>
      <c r="IB108" s="91"/>
      <c r="IC108" s="91"/>
      <c r="ID108" s="91"/>
      <c r="IE108" s="91"/>
      <c r="IF108" s="91"/>
      <c r="IG108" s="91"/>
      <c r="IH108" s="91"/>
      <c r="II108" s="91"/>
      <c r="IJ108" s="91"/>
      <c r="IK108" s="91"/>
      <c r="IL108" s="91"/>
      <c r="IM108" s="91"/>
      <c r="IN108" s="91"/>
      <c r="IO108" s="91"/>
      <c r="IP108" s="91"/>
      <c r="IQ108" s="91"/>
      <c r="IR108" s="91"/>
      <c r="IS108" s="91"/>
      <c r="IT108" s="91"/>
      <c r="IU108" s="91"/>
      <c r="IV108" s="91"/>
    </row>
    <row r="109" spans="1:256">
      <c r="A109" s="127"/>
      <c r="B109" s="481" t="s">
        <v>1191</v>
      </c>
      <c r="C109" s="136">
        <v>6</v>
      </c>
      <c r="D109" s="505">
        <v>0</v>
      </c>
      <c r="E109" s="133">
        <f>+D109*C109</f>
        <v>0</v>
      </c>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1"/>
      <c r="CY109" s="91"/>
      <c r="CZ109" s="91"/>
      <c r="DA109" s="91"/>
      <c r="DB109" s="91"/>
      <c r="DC109" s="91"/>
      <c r="DD109" s="91"/>
      <c r="DE109" s="91"/>
      <c r="DF109" s="91"/>
      <c r="DG109" s="91"/>
      <c r="DH109" s="91"/>
      <c r="DI109" s="91"/>
      <c r="DJ109" s="91"/>
      <c r="DK109" s="91"/>
      <c r="DL109" s="91"/>
      <c r="DM109" s="91"/>
      <c r="DN109" s="91"/>
      <c r="DO109" s="91"/>
      <c r="DP109" s="91"/>
      <c r="DQ109" s="91"/>
      <c r="DR109" s="91"/>
      <c r="DS109" s="91"/>
      <c r="DT109" s="91"/>
      <c r="DU109" s="91"/>
      <c r="DV109" s="91"/>
      <c r="DW109" s="91"/>
      <c r="DX109" s="91"/>
      <c r="DY109" s="91"/>
      <c r="DZ109" s="91"/>
      <c r="EA109" s="91"/>
      <c r="EB109" s="91"/>
      <c r="EC109" s="91"/>
      <c r="ED109" s="91"/>
      <c r="EE109" s="91"/>
      <c r="EF109" s="91"/>
      <c r="EG109" s="91"/>
      <c r="EH109" s="91"/>
      <c r="EI109" s="91"/>
      <c r="EJ109" s="91"/>
      <c r="EK109" s="91"/>
      <c r="EL109" s="91"/>
      <c r="EM109" s="91"/>
      <c r="EN109" s="91"/>
      <c r="EO109" s="91"/>
      <c r="EP109" s="91"/>
      <c r="EQ109" s="91"/>
      <c r="ER109" s="91"/>
      <c r="ES109" s="91"/>
      <c r="ET109" s="91"/>
      <c r="EU109" s="91"/>
      <c r="EV109" s="91"/>
      <c r="EW109" s="91"/>
      <c r="EX109" s="91"/>
      <c r="EY109" s="91"/>
      <c r="EZ109" s="91"/>
      <c r="FA109" s="91"/>
      <c r="FB109" s="91"/>
      <c r="FC109" s="91"/>
      <c r="FD109" s="91"/>
      <c r="FE109" s="91"/>
      <c r="FF109" s="91"/>
      <c r="FG109" s="91"/>
      <c r="FH109" s="91"/>
      <c r="FI109" s="91"/>
      <c r="FJ109" s="91"/>
      <c r="FK109" s="91"/>
      <c r="FL109" s="91"/>
      <c r="FM109" s="91"/>
      <c r="FN109" s="91"/>
      <c r="FO109" s="91"/>
      <c r="FP109" s="91"/>
      <c r="FQ109" s="91"/>
      <c r="FR109" s="91"/>
      <c r="FS109" s="91"/>
      <c r="FT109" s="91"/>
      <c r="FU109" s="91"/>
      <c r="FV109" s="91"/>
      <c r="FW109" s="91"/>
      <c r="FX109" s="91"/>
      <c r="FY109" s="91"/>
      <c r="FZ109" s="91"/>
      <c r="GA109" s="91"/>
      <c r="GB109" s="91"/>
      <c r="GC109" s="91"/>
      <c r="GD109" s="91"/>
      <c r="GE109" s="91"/>
      <c r="GF109" s="91"/>
      <c r="GG109" s="91"/>
      <c r="GH109" s="91"/>
      <c r="GI109" s="91"/>
      <c r="GJ109" s="91"/>
      <c r="GK109" s="91"/>
      <c r="GL109" s="91"/>
      <c r="GM109" s="91"/>
      <c r="GN109" s="91"/>
      <c r="GO109" s="91"/>
      <c r="GP109" s="91"/>
      <c r="GQ109" s="91"/>
      <c r="GR109" s="91"/>
      <c r="GS109" s="91"/>
      <c r="GT109" s="91"/>
      <c r="GU109" s="91"/>
      <c r="GV109" s="91"/>
      <c r="GW109" s="91"/>
      <c r="GX109" s="91"/>
      <c r="GY109" s="91"/>
      <c r="GZ109" s="91"/>
      <c r="HA109" s="91"/>
      <c r="HB109" s="91"/>
      <c r="HC109" s="91"/>
      <c r="HD109" s="91"/>
      <c r="HE109" s="91"/>
      <c r="HF109" s="91"/>
      <c r="HG109" s="91"/>
      <c r="HH109" s="91"/>
      <c r="HI109" s="91"/>
      <c r="HJ109" s="91"/>
      <c r="HK109" s="91"/>
      <c r="HL109" s="91"/>
      <c r="HM109" s="91"/>
      <c r="HN109" s="91"/>
      <c r="HO109" s="91"/>
      <c r="HP109" s="91"/>
      <c r="HQ109" s="91"/>
      <c r="HR109" s="91"/>
      <c r="HS109" s="91"/>
      <c r="HT109" s="91"/>
      <c r="HU109" s="91"/>
      <c r="HV109" s="91"/>
      <c r="HW109" s="91"/>
      <c r="HX109" s="91"/>
      <c r="HY109" s="91"/>
      <c r="HZ109" s="91"/>
      <c r="IA109" s="91"/>
      <c r="IB109" s="91"/>
      <c r="IC109" s="91"/>
      <c r="ID109" s="91"/>
      <c r="IE109" s="91"/>
      <c r="IF109" s="91"/>
      <c r="IG109" s="91"/>
      <c r="IH109" s="91"/>
      <c r="II109" s="91"/>
      <c r="IJ109" s="91"/>
      <c r="IK109" s="91"/>
      <c r="IL109" s="91"/>
      <c r="IM109" s="91"/>
      <c r="IN109" s="91"/>
      <c r="IO109" s="91"/>
      <c r="IP109" s="91"/>
      <c r="IQ109" s="91"/>
      <c r="IR109" s="91"/>
      <c r="IS109" s="91"/>
      <c r="IT109" s="91"/>
      <c r="IU109" s="91"/>
      <c r="IV109" s="91"/>
    </row>
    <row r="110" spans="1:256">
      <c r="A110" s="127"/>
      <c r="B110" s="138" t="s">
        <v>1606</v>
      </c>
      <c r="C110" s="136"/>
      <c r="D110" s="134"/>
      <c r="E110" s="133">
        <f t="shared" si="1"/>
        <v>0</v>
      </c>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91"/>
      <c r="BD110" s="91"/>
      <c r="BE110" s="91"/>
      <c r="BF110" s="91"/>
      <c r="BG110" s="91"/>
      <c r="BH110" s="91"/>
      <c r="BI110" s="91"/>
      <c r="BJ110" s="91"/>
      <c r="BK110" s="91"/>
      <c r="BL110" s="91"/>
      <c r="BM110" s="91"/>
      <c r="BN110" s="91"/>
      <c r="BO110" s="91"/>
      <c r="BP110" s="91"/>
      <c r="BQ110" s="91"/>
      <c r="BR110" s="91"/>
      <c r="BS110" s="91"/>
      <c r="BT110" s="91"/>
      <c r="BU110" s="91"/>
      <c r="BV110" s="91"/>
      <c r="BW110" s="91"/>
      <c r="BX110" s="91"/>
      <c r="BY110" s="91"/>
      <c r="BZ110" s="91"/>
      <c r="CA110" s="91"/>
      <c r="CB110" s="91"/>
      <c r="CC110" s="91"/>
      <c r="CD110" s="91"/>
      <c r="CE110" s="91"/>
      <c r="CF110" s="91"/>
      <c r="CG110" s="91"/>
      <c r="CH110" s="91"/>
      <c r="CI110" s="91"/>
      <c r="CJ110" s="91"/>
      <c r="CK110" s="91"/>
      <c r="CL110" s="91"/>
      <c r="CM110" s="91"/>
      <c r="CN110" s="91"/>
      <c r="CO110" s="91"/>
      <c r="CP110" s="91"/>
      <c r="CQ110" s="91"/>
      <c r="CR110" s="91"/>
      <c r="CS110" s="91"/>
      <c r="CT110" s="91"/>
      <c r="CU110" s="91"/>
      <c r="CV110" s="91"/>
      <c r="CW110" s="91"/>
      <c r="CX110" s="91"/>
      <c r="CY110" s="91"/>
      <c r="CZ110" s="91"/>
      <c r="DA110" s="91"/>
      <c r="DB110" s="91"/>
      <c r="DC110" s="91"/>
      <c r="DD110" s="91"/>
      <c r="DE110" s="91"/>
      <c r="DF110" s="91"/>
      <c r="DG110" s="91"/>
      <c r="DH110" s="91"/>
      <c r="DI110" s="91"/>
      <c r="DJ110" s="91"/>
      <c r="DK110" s="91"/>
      <c r="DL110" s="91"/>
      <c r="DM110" s="91"/>
      <c r="DN110" s="91"/>
      <c r="DO110" s="91"/>
      <c r="DP110" s="91"/>
      <c r="DQ110" s="91"/>
      <c r="DR110" s="91"/>
      <c r="DS110" s="91"/>
      <c r="DT110" s="91"/>
      <c r="DU110" s="91"/>
      <c r="DV110" s="91"/>
      <c r="DW110" s="91"/>
      <c r="DX110" s="91"/>
      <c r="DY110" s="91"/>
      <c r="DZ110" s="91"/>
      <c r="EA110" s="91"/>
      <c r="EB110" s="91"/>
      <c r="EC110" s="91"/>
      <c r="ED110" s="91"/>
      <c r="EE110" s="91"/>
      <c r="EF110" s="91"/>
      <c r="EG110" s="91"/>
      <c r="EH110" s="91"/>
      <c r="EI110" s="91"/>
      <c r="EJ110" s="91"/>
      <c r="EK110" s="91"/>
      <c r="EL110" s="91"/>
      <c r="EM110" s="91"/>
      <c r="EN110" s="91"/>
      <c r="EO110" s="91"/>
      <c r="EP110" s="91"/>
      <c r="EQ110" s="91"/>
      <c r="ER110" s="91"/>
      <c r="ES110" s="91"/>
      <c r="ET110" s="91"/>
      <c r="EU110" s="91"/>
      <c r="EV110" s="91"/>
      <c r="EW110" s="91"/>
      <c r="EX110" s="91"/>
      <c r="EY110" s="91"/>
      <c r="EZ110" s="91"/>
      <c r="FA110" s="91"/>
      <c r="FB110" s="91"/>
      <c r="FC110" s="91"/>
      <c r="FD110" s="91"/>
      <c r="FE110" s="91"/>
      <c r="FF110" s="91"/>
      <c r="FG110" s="91"/>
      <c r="FH110" s="91"/>
      <c r="FI110" s="91"/>
      <c r="FJ110" s="91"/>
      <c r="FK110" s="91"/>
      <c r="FL110" s="91"/>
      <c r="FM110" s="91"/>
      <c r="FN110" s="91"/>
      <c r="FO110" s="91"/>
      <c r="FP110" s="91"/>
      <c r="FQ110" s="91"/>
      <c r="FR110" s="91"/>
      <c r="FS110" s="91"/>
      <c r="FT110" s="91"/>
      <c r="FU110" s="91"/>
      <c r="FV110" s="91"/>
      <c r="FW110" s="91"/>
      <c r="FX110" s="91"/>
      <c r="FY110" s="91"/>
      <c r="FZ110" s="91"/>
      <c r="GA110" s="91"/>
      <c r="GB110" s="91"/>
      <c r="GC110" s="91"/>
      <c r="GD110" s="91"/>
      <c r="GE110" s="91"/>
      <c r="GF110" s="91"/>
      <c r="GG110" s="91"/>
      <c r="GH110" s="91"/>
      <c r="GI110" s="91"/>
      <c r="GJ110" s="91"/>
      <c r="GK110" s="91"/>
      <c r="GL110" s="91"/>
      <c r="GM110" s="91"/>
      <c r="GN110" s="91"/>
      <c r="GO110" s="91"/>
      <c r="GP110" s="91"/>
      <c r="GQ110" s="91"/>
      <c r="GR110" s="91"/>
      <c r="GS110" s="91"/>
      <c r="GT110" s="91"/>
      <c r="GU110" s="91"/>
      <c r="GV110" s="91"/>
      <c r="GW110" s="91"/>
      <c r="GX110" s="91"/>
      <c r="GY110" s="91"/>
      <c r="GZ110" s="91"/>
      <c r="HA110" s="91"/>
      <c r="HB110" s="91"/>
      <c r="HC110" s="91"/>
      <c r="HD110" s="91"/>
      <c r="HE110" s="91"/>
      <c r="HF110" s="91"/>
      <c r="HG110" s="91"/>
      <c r="HH110" s="91"/>
      <c r="HI110" s="91"/>
      <c r="HJ110" s="91"/>
      <c r="HK110" s="91"/>
      <c r="HL110" s="91"/>
      <c r="HM110" s="91"/>
      <c r="HN110" s="91"/>
      <c r="HO110" s="91"/>
      <c r="HP110" s="91"/>
      <c r="HQ110" s="91"/>
      <c r="HR110" s="91"/>
      <c r="HS110" s="91"/>
      <c r="HT110" s="91"/>
      <c r="HU110" s="91"/>
      <c r="HV110" s="91"/>
      <c r="HW110" s="91"/>
      <c r="HX110" s="91"/>
      <c r="HY110" s="91"/>
      <c r="HZ110" s="91"/>
      <c r="IA110" s="91"/>
      <c r="IB110" s="91"/>
      <c r="IC110" s="91"/>
      <c r="ID110" s="91"/>
      <c r="IE110" s="91"/>
      <c r="IF110" s="91"/>
      <c r="IG110" s="91"/>
      <c r="IH110" s="91"/>
      <c r="II110" s="91"/>
      <c r="IJ110" s="91"/>
      <c r="IK110" s="91"/>
      <c r="IL110" s="91"/>
      <c r="IM110" s="91"/>
      <c r="IN110" s="91"/>
      <c r="IO110" s="91"/>
      <c r="IP110" s="91"/>
      <c r="IQ110" s="91"/>
      <c r="IR110" s="91"/>
      <c r="IS110" s="91"/>
      <c r="IT110" s="91"/>
      <c r="IU110" s="91"/>
      <c r="IV110" s="91"/>
    </row>
    <row r="111" spans="1:256">
      <c r="A111" s="127"/>
      <c r="B111" s="138"/>
      <c r="C111" s="136"/>
      <c r="D111" s="134"/>
      <c r="E111" s="133"/>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O111" s="91"/>
      <c r="BP111" s="91"/>
      <c r="BQ111" s="91"/>
      <c r="BR111" s="91"/>
      <c r="BS111" s="91"/>
      <c r="BT111" s="91"/>
      <c r="BU111" s="91"/>
      <c r="BV111" s="91"/>
      <c r="BW111" s="91"/>
      <c r="BX111" s="91"/>
      <c r="BY111" s="91"/>
      <c r="BZ111" s="91"/>
      <c r="CA111" s="91"/>
      <c r="CB111" s="91"/>
      <c r="CC111" s="91"/>
      <c r="CD111" s="91"/>
      <c r="CE111" s="91"/>
      <c r="CF111" s="91"/>
      <c r="CG111" s="91"/>
      <c r="CH111" s="91"/>
      <c r="CI111" s="91"/>
      <c r="CJ111" s="91"/>
      <c r="CK111" s="91"/>
      <c r="CL111" s="91"/>
      <c r="CM111" s="91"/>
      <c r="CN111" s="91"/>
      <c r="CO111" s="91"/>
      <c r="CP111" s="91"/>
      <c r="CQ111" s="91"/>
      <c r="CR111" s="91"/>
      <c r="CS111" s="91"/>
      <c r="CT111" s="91"/>
      <c r="CU111" s="91"/>
      <c r="CV111" s="91"/>
      <c r="CW111" s="91"/>
      <c r="CX111" s="91"/>
      <c r="CY111" s="91"/>
      <c r="CZ111" s="91"/>
      <c r="DA111" s="91"/>
      <c r="DB111" s="91"/>
      <c r="DC111" s="91"/>
      <c r="DD111" s="91"/>
      <c r="DE111" s="91"/>
      <c r="DF111" s="91"/>
      <c r="DG111" s="91"/>
      <c r="DH111" s="91"/>
      <c r="DI111" s="91"/>
      <c r="DJ111" s="91"/>
      <c r="DK111" s="91"/>
      <c r="DL111" s="91"/>
      <c r="DM111" s="91"/>
      <c r="DN111" s="91"/>
      <c r="DO111" s="91"/>
      <c r="DP111" s="91"/>
      <c r="DQ111" s="91"/>
      <c r="DR111" s="91"/>
      <c r="DS111" s="91"/>
      <c r="DT111" s="91"/>
      <c r="DU111" s="91"/>
      <c r="DV111" s="91"/>
      <c r="DW111" s="91"/>
      <c r="DX111" s="91"/>
      <c r="DY111" s="91"/>
      <c r="DZ111" s="91"/>
      <c r="EA111" s="91"/>
      <c r="EB111" s="91"/>
      <c r="EC111" s="91"/>
      <c r="ED111" s="91"/>
      <c r="EE111" s="91"/>
      <c r="EF111" s="91"/>
      <c r="EG111" s="91"/>
      <c r="EH111" s="91"/>
      <c r="EI111" s="91"/>
      <c r="EJ111" s="91"/>
      <c r="EK111" s="91"/>
      <c r="EL111" s="91"/>
      <c r="EM111" s="91"/>
      <c r="EN111" s="91"/>
      <c r="EO111" s="91"/>
      <c r="EP111" s="91"/>
      <c r="EQ111" s="91"/>
      <c r="ER111" s="91"/>
      <c r="ES111" s="91"/>
      <c r="ET111" s="91"/>
      <c r="EU111" s="91"/>
      <c r="EV111" s="91"/>
      <c r="EW111" s="91"/>
      <c r="EX111" s="91"/>
      <c r="EY111" s="91"/>
      <c r="EZ111" s="91"/>
      <c r="FA111" s="91"/>
      <c r="FB111" s="91"/>
      <c r="FC111" s="91"/>
      <c r="FD111" s="91"/>
      <c r="FE111" s="91"/>
      <c r="FF111" s="91"/>
      <c r="FG111" s="91"/>
      <c r="FH111" s="91"/>
      <c r="FI111" s="91"/>
      <c r="FJ111" s="91"/>
      <c r="FK111" s="91"/>
      <c r="FL111" s="91"/>
      <c r="FM111" s="91"/>
      <c r="FN111" s="91"/>
      <c r="FO111" s="91"/>
      <c r="FP111" s="91"/>
      <c r="FQ111" s="91"/>
      <c r="FR111" s="91"/>
      <c r="FS111" s="91"/>
      <c r="FT111" s="91"/>
      <c r="FU111" s="91"/>
      <c r="FV111" s="91"/>
      <c r="FW111" s="91"/>
      <c r="FX111" s="91"/>
      <c r="FY111" s="91"/>
      <c r="FZ111" s="91"/>
      <c r="GA111" s="91"/>
      <c r="GB111" s="91"/>
      <c r="GC111" s="91"/>
      <c r="GD111" s="91"/>
      <c r="GE111" s="91"/>
      <c r="GF111" s="91"/>
      <c r="GG111" s="91"/>
      <c r="GH111" s="91"/>
      <c r="GI111" s="91"/>
      <c r="GJ111" s="91"/>
      <c r="GK111" s="91"/>
      <c r="GL111" s="91"/>
      <c r="GM111" s="91"/>
      <c r="GN111" s="91"/>
      <c r="GO111" s="91"/>
      <c r="GP111" s="91"/>
      <c r="GQ111" s="91"/>
      <c r="GR111" s="91"/>
      <c r="GS111" s="91"/>
      <c r="GT111" s="91"/>
      <c r="GU111" s="91"/>
      <c r="GV111" s="91"/>
      <c r="GW111" s="91"/>
      <c r="GX111" s="91"/>
      <c r="GY111" s="91"/>
      <c r="GZ111" s="91"/>
      <c r="HA111" s="91"/>
      <c r="HB111" s="91"/>
      <c r="HC111" s="91"/>
      <c r="HD111" s="91"/>
      <c r="HE111" s="91"/>
      <c r="HF111" s="91"/>
      <c r="HG111" s="91"/>
      <c r="HH111" s="91"/>
      <c r="HI111" s="91"/>
      <c r="HJ111" s="91"/>
      <c r="HK111" s="91"/>
      <c r="HL111" s="91"/>
      <c r="HM111" s="91"/>
      <c r="HN111" s="91"/>
      <c r="HO111" s="91"/>
      <c r="HP111" s="91"/>
      <c r="HQ111" s="91"/>
      <c r="HR111" s="91"/>
      <c r="HS111" s="91"/>
      <c r="HT111" s="91"/>
      <c r="HU111" s="91"/>
      <c r="HV111" s="91"/>
      <c r="HW111" s="91"/>
      <c r="HX111" s="91"/>
      <c r="HY111" s="91"/>
      <c r="HZ111" s="91"/>
      <c r="IA111" s="91"/>
      <c r="IB111" s="91"/>
      <c r="IC111" s="91"/>
      <c r="ID111" s="91"/>
      <c r="IE111" s="91"/>
      <c r="IF111" s="91"/>
      <c r="IG111" s="91"/>
      <c r="IH111" s="91"/>
      <c r="II111" s="91"/>
      <c r="IJ111" s="91"/>
      <c r="IK111" s="91"/>
      <c r="IL111" s="91"/>
      <c r="IM111" s="91"/>
      <c r="IN111" s="91"/>
      <c r="IO111" s="91"/>
      <c r="IP111" s="91"/>
      <c r="IQ111" s="91"/>
      <c r="IR111" s="91"/>
      <c r="IS111" s="91"/>
      <c r="IT111" s="91"/>
      <c r="IU111" s="91"/>
      <c r="IV111" s="91"/>
    </row>
    <row r="112" spans="1:256" ht="75">
      <c r="A112" s="127">
        <f>COUNT($A$12:A109)+1</f>
        <v>15</v>
      </c>
      <c r="B112" s="485" t="s">
        <v>1628</v>
      </c>
      <c r="C112" s="136"/>
      <c r="D112" s="134"/>
      <c r="E112" s="133">
        <f t="shared" si="1"/>
        <v>0</v>
      </c>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1"/>
      <c r="BR112" s="91"/>
      <c r="BS112" s="91"/>
      <c r="BT112" s="91"/>
      <c r="BU112" s="91"/>
      <c r="BV112" s="91"/>
      <c r="BW112" s="91"/>
      <c r="BX112" s="91"/>
      <c r="BY112" s="91"/>
      <c r="BZ112" s="91"/>
      <c r="CA112" s="91"/>
      <c r="CB112" s="91"/>
      <c r="CC112" s="91"/>
      <c r="CD112" s="91"/>
      <c r="CE112" s="91"/>
      <c r="CF112" s="91"/>
      <c r="CG112" s="91"/>
      <c r="CH112" s="91"/>
      <c r="CI112" s="91"/>
      <c r="CJ112" s="91"/>
      <c r="CK112" s="91"/>
      <c r="CL112" s="91"/>
      <c r="CM112" s="91"/>
      <c r="CN112" s="91"/>
      <c r="CO112" s="91"/>
      <c r="CP112" s="91"/>
      <c r="CQ112" s="91"/>
      <c r="CR112" s="91"/>
      <c r="CS112" s="91"/>
      <c r="CT112" s="91"/>
      <c r="CU112" s="91"/>
      <c r="CV112" s="91"/>
      <c r="CW112" s="91"/>
      <c r="CX112" s="91"/>
      <c r="CY112" s="91"/>
      <c r="CZ112" s="91"/>
      <c r="DA112" s="91"/>
      <c r="DB112" s="91"/>
      <c r="DC112" s="91"/>
      <c r="DD112" s="91"/>
      <c r="DE112" s="91"/>
      <c r="DF112" s="91"/>
      <c r="DG112" s="91"/>
      <c r="DH112" s="91"/>
      <c r="DI112" s="91"/>
      <c r="DJ112" s="91"/>
      <c r="DK112" s="91"/>
      <c r="DL112" s="91"/>
      <c r="DM112" s="91"/>
      <c r="DN112" s="91"/>
      <c r="DO112" s="91"/>
      <c r="DP112" s="91"/>
      <c r="DQ112" s="91"/>
      <c r="DR112" s="91"/>
      <c r="DS112" s="91"/>
      <c r="DT112" s="91"/>
      <c r="DU112" s="91"/>
      <c r="DV112" s="91"/>
      <c r="DW112" s="91"/>
      <c r="DX112" s="91"/>
      <c r="DY112" s="91"/>
      <c r="DZ112" s="91"/>
      <c r="EA112" s="91"/>
      <c r="EB112" s="91"/>
      <c r="EC112" s="91"/>
      <c r="ED112" s="91"/>
      <c r="EE112" s="91"/>
      <c r="EF112" s="91"/>
      <c r="EG112" s="91"/>
      <c r="EH112" s="91"/>
      <c r="EI112" s="91"/>
      <c r="EJ112" s="91"/>
      <c r="EK112" s="91"/>
      <c r="EL112" s="91"/>
      <c r="EM112" s="91"/>
      <c r="EN112" s="91"/>
      <c r="EO112" s="91"/>
      <c r="EP112" s="91"/>
      <c r="EQ112" s="91"/>
      <c r="ER112" s="91"/>
      <c r="ES112" s="91"/>
      <c r="ET112" s="91"/>
      <c r="EU112" s="91"/>
      <c r="EV112" s="91"/>
      <c r="EW112" s="91"/>
      <c r="EX112" s="91"/>
      <c r="EY112" s="91"/>
      <c r="EZ112" s="91"/>
      <c r="FA112" s="91"/>
      <c r="FB112" s="91"/>
      <c r="FC112" s="91"/>
      <c r="FD112" s="91"/>
      <c r="FE112" s="91"/>
      <c r="FF112" s="91"/>
      <c r="FG112" s="91"/>
      <c r="FH112" s="91"/>
      <c r="FI112" s="91"/>
      <c r="FJ112" s="91"/>
      <c r="FK112" s="91"/>
      <c r="FL112" s="91"/>
      <c r="FM112" s="91"/>
      <c r="FN112" s="91"/>
      <c r="FO112" s="91"/>
      <c r="FP112" s="91"/>
      <c r="FQ112" s="91"/>
      <c r="FR112" s="91"/>
      <c r="FS112" s="91"/>
      <c r="FT112" s="91"/>
      <c r="FU112" s="91"/>
      <c r="FV112" s="91"/>
      <c r="FW112" s="91"/>
      <c r="FX112" s="91"/>
      <c r="FY112" s="91"/>
      <c r="FZ112" s="91"/>
      <c r="GA112" s="91"/>
      <c r="GB112" s="91"/>
      <c r="GC112" s="91"/>
      <c r="GD112" s="91"/>
      <c r="GE112" s="91"/>
      <c r="GF112" s="91"/>
      <c r="GG112" s="91"/>
      <c r="GH112" s="91"/>
      <c r="GI112" s="91"/>
      <c r="GJ112" s="91"/>
      <c r="GK112" s="91"/>
      <c r="GL112" s="91"/>
      <c r="GM112" s="91"/>
      <c r="GN112" s="91"/>
      <c r="GO112" s="91"/>
      <c r="GP112" s="91"/>
      <c r="GQ112" s="91"/>
      <c r="GR112" s="91"/>
      <c r="GS112" s="91"/>
      <c r="GT112" s="91"/>
      <c r="GU112" s="91"/>
      <c r="GV112" s="91"/>
      <c r="GW112" s="91"/>
      <c r="GX112" s="91"/>
      <c r="GY112" s="91"/>
      <c r="GZ112" s="91"/>
      <c r="HA112" s="91"/>
      <c r="HB112" s="91"/>
      <c r="HC112" s="91"/>
      <c r="HD112" s="91"/>
      <c r="HE112" s="91"/>
      <c r="HF112" s="91"/>
      <c r="HG112" s="91"/>
      <c r="HH112" s="91"/>
      <c r="HI112" s="91"/>
      <c r="HJ112" s="91"/>
      <c r="HK112" s="91"/>
      <c r="HL112" s="91"/>
      <c r="HM112" s="91"/>
      <c r="HN112" s="91"/>
      <c r="HO112" s="91"/>
      <c r="HP112" s="91"/>
      <c r="HQ112" s="91"/>
      <c r="HR112" s="91"/>
      <c r="HS112" s="91"/>
      <c r="HT112" s="91"/>
      <c r="HU112" s="91"/>
      <c r="HV112" s="91"/>
      <c r="HW112" s="91"/>
      <c r="HX112" s="91"/>
      <c r="HY112" s="91"/>
      <c r="HZ112" s="91"/>
      <c r="IA112" s="91"/>
      <c r="IB112" s="91"/>
      <c r="IC112" s="91"/>
      <c r="ID112" s="91"/>
      <c r="IE112" s="91"/>
      <c r="IF112" s="91"/>
      <c r="IG112" s="91"/>
      <c r="IH112" s="91"/>
      <c r="II112" s="91"/>
      <c r="IJ112" s="91"/>
      <c r="IK112" s="91"/>
      <c r="IL112" s="91"/>
      <c r="IM112" s="91"/>
      <c r="IN112" s="91"/>
      <c r="IO112" s="91"/>
      <c r="IP112" s="91"/>
      <c r="IQ112" s="91"/>
      <c r="IR112" s="91"/>
      <c r="IS112" s="91"/>
      <c r="IT112" s="91"/>
      <c r="IU112" s="91"/>
      <c r="IV112" s="91"/>
    </row>
    <row r="113" spans="1:256">
      <c r="A113" s="127"/>
      <c r="B113" s="484" t="s">
        <v>1221</v>
      </c>
      <c r="C113" s="136"/>
      <c r="D113" s="134"/>
      <c r="E113" s="133">
        <f t="shared" si="1"/>
        <v>0</v>
      </c>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91"/>
      <c r="BY113" s="91"/>
      <c r="BZ113" s="91"/>
      <c r="CA113" s="91"/>
      <c r="CB113" s="91"/>
      <c r="CC113" s="91"/>
      <c r="CD113" s="91"/>
      <c r="CE113" s="91"/>
      <c r="CF113" s="91"/>
      <c r="CG113" s="91"/>
      <c r="CH113" s="91"/>
      <c r="CI113" s="91"/>
      <c r="CJ113" s="91"/>
      <c r="CK113" s="91"/>
      <c r="CL113" s="91"/>
      <c r="CM113" s="91"/>
      <c r="CN113" s="91"/>
      <c r="CO113" s="91"/>
      <c r="CP113" s="91"/>
      <c r="CQ113" s="91"/>
      <c r="CR113" s="91"/>
      <c r="CS113" s="91"/>
      <c r="CT113" s="91"/>
      <c r="CU113" s="91"/>
      <c r="CV113" s="91"/>
      <c r="CW113" s="91"/>
      <c r="CX113" s="91"/>
      <c r="CY113" s="91"/>
      <c r="CZ113" s="91"/>
      <c r="DA113" s="91"/>
      <c r="DB113" s="91"/>
      <c r="DC113" s="91"/>
      <c r="DD113" s="91"/>
      <c r="DE113" s="91"/>
      <c r="DF113" s="91"/>
      <c r="DG113" s="91"/>
      <c r="DH113" s="91"/>
      <c r="DI113" s="91"/>
      <c r="DJ113" s="91"/>
      <c r="DK113" s="91"/>
      <c r="DL113" s="91"/>
      <c r="DM113" s="91"/>
      <c r="DN113" s="91"/>
      <c r="DO113" s="91"/>
      <c r="DP113" s="91"/>
      <c r="DQ113" s="91"/>
      <c r="DR113" s="91"/>
      <c r="DS113" s="91"/>
      <c r="DT113" s="91"/>
      <c r="DU113" s="91"/>
      <c r="DV113" s="91"/>
      <c r="DW113" s="91"/>
      <c r="DX113" s="91"/>
      <c r="DY113" s="91"/>
      <c r="DZ113" s="91"/>
      <c r="EA113" s="91"/>
      <c r="EB113" s="91"/>
      <c r="EC113" s="91"/>
      <c r="ED113" s="91"/>
      <c r="EE113" s="91"/>
      <c r="EF113" s="91"/>
      <c r="EG113" s="91"/>
      <c r="EH113" s="91"/>
      <c r="EI113" s="91"/>
      <c r="EJ113" s="91"/>
      <c r="EK113" s="91"/>
      <c r="EL113" s="91"/>
      <c r="EM113" s="91"/>
      <c r="EN113" s="91"/>
      <c r="EO113" s="91"/>
      <c r="EP113" s="91"/>
      <c r="EQ113" s="91"/>
      <c r="ER113" s="91"/>
      <c r="ES113" s="91"/>
      <c r="ET113" s="91"/>
      <c r="EU113" s="91"/>
      <c r="EV113" s="91"/>
      <c r="EW113" s="91"/>
      <c r="EX113" s="91"/>
      <c r="EY113" s="91"/>
      <c r="EZ113" s="91"/>
      <c r="FA113" s="91"/>
      <c r="FB113" s="91"/>
      <c r="FC113" s="91"/>
      <c r="FD113" s="91"/>
      <c r="FE113" s="91"/>
      <c r="FF113" s="91"/>
      <c r="FG113" s="91"/>
      <c r="FH113" s="91"/>
      <c r="FI113" s="91"/>
      <c r="FJ113" s="91"/>
      <c r="FK113" s="91"/>
      <c r="FL113" s="91"/>
      <c r="FM113" s="91"/>
      <c r="FN113" s="91"/>
      <c r="FO113" s="91"/>
      <c r="FP113" s="91"/>
      <c r="FQ113" s="91"/>
      <c r="FR113" s="91"/>
      <c r="FS113" s="91"/>
      <c r="FT113" s="91"/>
      <c r="FU113" s="91"/>
      <c r="FV113" s="91"/>
      <c r="FW113" s="91"/>
      <c r="FX113" s="91"/>
      <c r="FY113" s="91"/>
      <c r="FZ113" s="91"/>
      <c r="GA113" s="91"/>
      <c r="GB113" s="91"/>
      <c r="GC113" s="91"/>
      <c r="GD113" s="91"/>
      <c r="GE113" s="91"/>
      <c r="GF113" s="91"/>
      <c r="GG113" s="91"/>
      <c r="GH113" s="91"/>
      <c r="GI113" s="91"/>
      <c r="GJ113" s="91"/>
      <c r="GK113" s="91"/>
      <c r="GL113" s="91"/>
      <c r="GM113" s="91"/>
      <c r="GN113" s="91"/>
      <c r="GO113" s="91"/>
      <c r="GP113" s="91"/>
      <c r="GQ113" s="91"/>
      <c r="GR113" s="91"/>
      <c r="GS113" s="91"/>
      <c r="GT113" s="91"/>
      <c r="GU113" s="91"/>
      <c r="GV113" s="91"/>
      <c r="GW113" s="91"/>
      <c r="GX113" s="91"/>
      <c r="GY113" s="91"/>
      <c r="GZ113" s="91"/>
      <c r="HA113" s="91"/>
      <c r="HB113" s="91"/>
      <c r="HC113" s="91"/>
      <c r="HD113" s="91"/>
      <c r="HE113" s="91"/>
      <c r="HF113" s="91"/>
      <c r="HG113" s="91"/>
      <c r="HH113" s="91"/>
      <c r="HI113" s="91"/>
      <c r="HJ113" s="91"/>
      <c r="HK113" s="91"/>
      <c r="HL113" s="91"/>
      <c r="HM113" s="91"/>
      <c r="HN113" s="91"/>
      <c r="HO113" s="91"/>
      <c r="HP113" s="91"/>
      <c r="HQ113" s="91"/>
      <c r="HR113" s="91"/>
      <c r="HS113" s="91"/>
      <c r="HT113" s="91"/>
      <c r="HU113" s="91"/>
      <c r="HV113" s="91"/>
      <c r="HW113" s="91"/>
      <c r="HX113" s="91"/>
      <c r="HY113" s="91"/>
      <c r="HZ113" s="91"/>
      <c r="IA113" s="91"/>
      <c r="IB113" s="91"/>
      <c r="IC113" s="91"/>
      <c r="ID113" s="91"/>
      <c r="IE113" s="91"/>
      <c r="IF113" s="91"/>
      <c r="IG113" s="91"/>
      <c r="IH113" s="91"/>
      <c r="II113" s="91"/>
      <c r="IJ113" s="91"/>
      <c r="IK113" s="91"/>
      <c r="IL113" s="91"/>
      <c r="IM113" s="91"/>
      <c r="IN113" s="91"/>
      <c r="IO113" s="91"/>
      <c r="IP113" s="91"/>
      <c r="IQ113" s="91"/>
      <c r="IR113" s="91"/>
      <c r="IS113" s="91"/>
      <c r="IT113" s="91"/>
      <c r="IU113" s="91"/>
      <c r="IV113" s="91"/>
    </row>
    <row r="114" spans="1:256">
      <c r="A114" s="127"/>
      <c r="B114" s="484" t="s">
        <v>1222</v>
      </c>
      <c r="C114" s="136"/>
      <c r="D114" s="134"/>
      <c r="E114" s="133">
        <f t="shared" si="1"/>
        <v>0</v>
      </c>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91"/>
      <c r="BY114" s="91"/>
      <c r="BZ114" s="91"/>
      <c r="CA114" s="91"/>
      <c r="CB114" s="91"/>
      <c r="CC114" s="91"/>
      <c r="CD114" s="91"/>
      <c r="CE114" s="91"/>
      <c r="CF114" s="91"/>
      <c r="CG114" s="91"/>
      <c r="CH114" s="91"/>
      <c r="CI114" s="91"/>
      <c r="CJ114" s="91"/>
      <c r="CK114" s="91"/>
      <c r="CL114" s="91"/>
      <c r="CM114" s="91"/>
      <c r="CN114" s="91"/>
      <c r="CO114" s="91"/>
      <c r="CP114" s="91"/>
      <c r="CQ114" s="91"/>
      <c r="CR114" s="91"/>
      <c r="CS114" s="91"/>
      <c r="CT114" s="91"/>
      <c r="CU114" s="91"/>
      <c r="CV114" s="91"/>
      <c r="CW114" s="91"/>
      <c r="CX114" s="91"/>
      <c r="CY114" s="91"/>
      <c r="CZ114" s="91"/>
      <c r="DA114" s="91"/>
      <c r="DB114" s="91"/>
      <c r="DC114" s="91"/>
      <c r="DD114" s="91"/>
      <c r="DE114" s="91"/>
      <c r="DF114" s="91"/>
      <c r="DG114" s="91"/>
      <c r="DH114" s="91"/>
      <c r="DI114" s="91"/>
      <c r="DJ114" s="91"/>
      <c r="DK114" s="91"/>
      <c r="DL114" s="91"/>
      <c r="DM114" s="91"/>
      <c r="DN114" s="91"/>
      <c r="DO114" s="91"/>
      <c r="DP114" s="91"/>
      <c r="DQ114" s="91"/>
      <c r="DR114" s="91"/>
      <c r="DS114" s="91"/>
      <c r="DT114" s="91"/>
      <c r="DU114" s="91"/>
      <c r="DV114" s="91"/>
      <c r="DW114" s="91"/>
      <c r="DX114" s="91"/>
      <c r="DY114" s="91"/>
      <c r="DZ114" s="91"/>
      <c r="EA114" s="91"/>
      <c r="EB114" s="91"/>
      <c r="EC114" s="91"/>
      <c r="ED114" s="91"/>
      <c r="EE114" s="91"/>
      <c r="EF114" s="91"/>
      <c r="EG114" s="91"/>
      <c r="EH114" s="91"/>
      <c r="EI114" s="91"/>
      <c r="EJ114" s="91"/>
      <c r="EK114" s="91"/>
      <c r="EL114" s="91"/>
      <c r="EM114" s="91"/>
      <c r="EN114" s="91"/>
      <c r="EO114" s="91"/>
      <c r="EP114" s="91"/>
      <c r="EQ114" s="91"/>
      <c r="ER114" s="91"/>
      <c r="ES114" s="91"/>
      <c r="ET114" s="91"/>
      <c r="EU114" s="91"/>
      <c r="EV114" s="91"/>
      <c r="EW114" s="91"/>
      <c r="EX114" s="91"/>
      <c r="EY114" s="91"/>
      <c r="EZ114" s="91"/>
      <c r="FA114" s="91"/>
      <c r="FB114" s="91"/>
      <c r="FC114" s="91"/>
      <c r="FD114" s="91"/>
      <c r="FE114" s="91"/>
      <c r="FF114" s="91"/>
      <c r="FG114" s="91"/>
      <c r="FH114" s="91"/>
      <c r="FI114" s="91"/>
      <c r="FJ114" s="91"/>
      <c r="FK114" s="91"/>
      <c r="FL114" s="91"/>
      <c r="FM114" s="91"/>
      <c r="FN114" s="91"/>
      <c r="FO114" s="91"/>
      <c r="FP114" s="91"/>
      <c r="FQ114" s="91"/>
      <c r="FR114" s="91"/>
      <c r="FS114" s="91"/>
      <c r="FT114" s="91"/>
      <c r="FU114" s="91"/>
      <c r="FV114" s="91"/>
      <c r="FW114" s="91"/>
      <c r="FX114" s="91"/>
      <c r="FY114" s="91"/>
      <c r="FZ114" s="91"/>
      <c r="GA114" s="91"/>
      <c r="GB114" s="91"/>
      <c r="GC114" s="91"/>
      <c r="GD114" s="91"/>
      <c r="GE114" s="91"/>
      <c r="GF114" s="91"/>
      <c r="GG114" s="91"/>
      <c r="GH114" s="91"/>
      <c r="GI114" s="91"/>
      <c r="GJ114" s="91"/>
      <c r="GK114" s="91"/>
      <c r="GL114" s="91"/>
      <c r="GM114" s="91"/>
      <c r="GN114" s="91"/>
      <c r="GO114" s="91"/>
      <c r="GP114" s="91"/>
      <c r="GQ114" s="91"/>
      <c r="GR114" s="91"/>
      <c r="GS114" s="91"/>
      <c r="GT114" s="91"/>
      <c r="GU114" s="91"/>
      <c r="GV114" s="91"/>
      <c r="GW114" s="91"/>
      <c r="GX114" s="91"/>
      <c r="GY114" s="91"/>
      <c r="GZ114" s="91"/>
      <c r="HA114" s="91"/>
      <c r="HB114" s="91"/>
      <c r="HC114" s="91"/>
      <c r="HD114" s="91"/>
      <c r="HE114" s="91"/>
      <c r="HF114" s="91"/>
      <c r="HG114" s="91"/>
      <c r="HH114" s="91"/>
      <c r="HI114" s="91"/>
      <c r="HJ114" s="91"/>
      <c r="HK114" s="91"/>
      <c r="HL114" s="91"/>
      <c r="HM114" s="91"/>
      <c r="HN114" s="91"/>
      <c r="HO114" s="91"/>
      <c r="HP114" s="91"/>
      <c r="HQ114" s="91"/>
      <c r="HR114" s="91"/>
      <c r="HS114" s="91"/>
      <c r="HT114" s="91"/>
      <c r="HU114" s="91"/>
      <c r="HV114" s="91"/>
      <c r="HW114" s="91"/>
      <c r="HX114" s="91"/>
      <c r="HY114" s="91"/>
      <c r="HZ114" s="91"/>
      <c r="IA114" s="91"/>
      <c r="IB114" s="91"/>
      <c r="IC114" s="91"/>
      <c r="ID114" s="91"/>
      <c r="IE114" s="91"/>
      <c r="IF114" s="91"/>
      <c r="IG114" s="91"/>
      <c r="IH114" s="91"/>
      <c r="II114" s="91"/>
      <c r="IJ114" s="91"/>
      <c r="IK114" s="91"/>
      <c r="IL114" s="91"/>
      <c r="IM114" s="91"/>
      <c r="IN114" s="91"/>
      <c r="IO114" s="91"/>
      <c r="IP114" s="91"/>
      <c r="IQ114" s="91"/>
      <c r="IR114" s="91"/>
      <c r="IS114" s="91"/>
      <c r="IT114" s="91"/>
      <c r="IU114" s="91"/>
      <c r="IV114" s="91"/>
    </row>
    <row r="115" spans="1:256">
      <c r="A115" s="127"/>
      <c r="B115" s="484" t="s">
        <v>1223</v>
      </c>
      <c r="C115" s="136"/>
      <c r="D115" s="134"/>
      <c r="E115" s="133">
        <f t="shared" si="1"/>
        <v>0</v>
      </c>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91"/>
      <c r="BY115" s="91"/>
      <c r="BZ115" s="91"/>
      <c r="CA115" s="91"/>
      <c r="CB115" s="91"/>
      <c r="CC115" s="91"/>
      <c r="CD115" s="91"/>
      <c r="CE115" s="91"/>
      <c r="CF115" s="91"/>
      <c r="CG115" s="91"/>
      <c r="CH115" s="91"/>
      <c r="CI115" s="91"/>
      <c r="CJ115" s="91"/>
      <c r="CK115" s="91"/>
      <c r="CL115" s="91"/>
      <c r="CM115" s="91"/>
      <c r="CN115" s="91"/>
      <c r="CO115" s="91"/>
      <c r="CP115" s="91"/>
      <c r="CQ115" s="91"/>
      <c r="CR115" s="91"/>
      <c r="CS115" s="91"/>
      <c r="CT115" s="91"/>
      <c r="CU115" s="91"/>
      <c r="CV115" s="91"/>
      <c r="CW115" s="91"/>
      <c r="CX115" s="91"/>
      <c r="CY115" s="91"/>
      <c r="CZ115" s="91"/>
      <c r="DA115" s="91"/>
      <c r="DB115" s="91"/>
      <c r="DC115" s="91"/>
      <c r="DD115" s="91"/>
      <c r="DE115" s="91"/>
      <c r="DF115" s="91"/>
      <c r="DG115" s="91"/>
      <c r="DH115" s="91"/>
      <c r="DI115" s="91"/>
      <c r="DJ115" s="91"/>
      <c r="DK115" s="91"/>
      <c r="DL115" s="91"/>
      <c r="DM115" s="91"/>
      <c r="DN115" s="91"/>
      <c r="DO115" s="91"/>
      <c r="DP115" s="91"/>
      <c r="DQ115" s="91"/>
      <c r="DR115" s="91"/>
      <c r="DS115" s="91"/>
      <c r="DT115" s="91"/>
      <c r="DU115" s="91"/>
      <c r="DV115" s="91"/>
      <c r="DW115" s="91"/>
      <c r="DX115" s="91"/>
      <c r="DY115" s="91"/>
      <c r="DZ115" s="91"/>
      <c r="EA115" s="91"/>
      <c r="EB115" s="91"/>
      <c r="EC115" s="91"/>
      <c r="ED115" s="91"/>
      <c r="EE115" s="91"/>
      <c r="EF115" s="91"/>
      <c r="EG115" s="91"/>
      <c r="EH115" s="91"/>
      <c r="EI115" s="91"/>
      <c r="EJ115" s="91"/>
      <c r="EK115" s="91"/>
      <c r="EL115" s="91"/>
      <c r="EM115" s="91"/>
      <c r="EN115" s="91"/>
      <c r="EO115" s="91"/>
      <c r="EP115" s="91"/>
      <c r="EQ115" s="91"/>
      <c r="ER115" s="91"/>
      <c r="ES115" s="91"/>
      <c r="ET115" s="91"/>
      <c r="EU115" s="91"/>
      <c r="EV115" s="91"/>
      <c r="EW115" s="91"/>
      <c r="EX115" s="91"/>
      <c r="EY115" s="91"/>
      <c r="EZ115" s="91"/>
      <c r="FA115" s="91"/>
      <c r="FB115" s="91"/>
      <c r="FC115" s="91"/>
      <c r="FD115" s="91"/>
      <c r="FE115" s="91"/>
      <c r="FF115" s="91"/>
      <c r="FG115" s="91"/>
      <c r="FH115" s="91"/>
      <c r="FI115" s="91"/>
      <c r="FJ115" s="91"/>
      <c r="FK115" s="91"/>
      <c r="FL115" s="91"/>
      <c r="FM115" s="91"/>
      <c r="FN115" s="91"/>
      <c r="FO115" s="91"/>
      <c r="FP115" s="91"/>
      <c r="FQ115" s="91"/>
      <c r="FR115" s="91"/>
      <c r="FS115" s="91"/>
      <c r="FT115" s="91"/>
      <c r="FU115" s="91"/>
      <c r="FV115" s="91"/>
      <c r="FW115" s="91"/>
      <c r="FX115" s="91"/>
      <c r="FY115" s="91"/>
      <c r="FZ115" s="91"/>
      <c r="GA115" s="91"/>
      <c r="GB115" s="91"/>
      <c r="GC115" s="91"/>
      <c r="GD115" s="91"/>
      <c r="GE115" s="91"/>
      <c r="GF115" s="91"/>
      <c r="GG115" s="91"/>
      <c r="GH115" s="91"/>
      <c r="GI115" s="91"/>
      <c r="GJ115" s="91"/>
      <c r="GK115" s="91"/>
      <c r="GL115" s="91"/>
      <c r="GM115" s="91"/>
      <c r="GN115" s="91"/>
      <c r="GO115" s="91"/>
      <c r="GP115" s="91"/>
      <c r="GQ115" s="91"/>
      <c r="GR115" s="91"/>
      <c r="GS115" s="91"/>
      <c r="GT115" s="91"/>
      <c r="GU115" s="91"/>
      <c r="GV115" s="91"/>
      <c r="GW115" s="91"/>
      <c r="GX115" s="91"/>
      <c r="GY115" s="91"/>
      <c r="GZ115" s="91"/>
      <c r="HA115" s="91"/>
      <c r="HB115" s="91"/>
      <c r="HC115" s="91"/>
      <c r="HD115" s="91"/>
      <c r="HE115" s="91"/>
      <c r="HF115" s="91"/>
      <c r="HG115" s="91"/>
      <c r="HH115" s="91"/>
      <c r="HI115" s="91"/>
      <c r="HJ115" s="91"/>
      <c r="HK115" s="91"/>
      <c r="HL115" s="91"/>
      <c r="HM115" s="91"/>
      <c r="HN115" s="91"/>
      <c r="HO115" s="91"/>
      <c r="HP115" s="91"/>
      <c r="HQ115" s="91"/>
      <c r="HR115" s="91"/>
      <c r="HS115" s="91"/>
      <c r="HT115" s="91"/>
      <c r="HU115" s="91"/>
      <c r="HV115" s="91"/>
      <c r="HW115" s="91"/>
      <c r="HX115" s="91"/>
      <c r="HY115" s="91"/>
      <c r="HZ115" s="91"/>
      <c r="IA115" s="91"/>
      <c r="IB115" s="91"/>
      <c r="IC115" s="91"/>
      <c r="ID115" s="91"/>
      <c r="IE115" s="91"/>
      <c r="IF115" s="91"/>
      <c r="IG115" s="91"/>
      <c r="IH115" s="91"/>
      <c r="II115" s="91"/>
      <c r="IJ115" s="91"/>
      <c r="IK115" s="91"/>
      <c r="IL115" s="91"/>
      <c r="IM115" s="91"/>
      <c r="IN115" s="91"/>
      <c r="IO115" s="91"/>
      <c r="IP115" s="91"/>
      <c r="IQ115" s="91"/>
      <c r="IR115" s="91"/>
      <c r="IS115" s="91"/>
      <c r="IT115" s="91"/>
      <c r="IU115" s="91"/>
      <c r="IV115" s="91"/>
    </row>
    <row r="116" spans="1:256">
      <c r="A116" s="127"/>
      <c r="B116" s="481" t="s">
        <v>1191</v>
      </c>
      <c r="C116" s="136">
        <v>1</v>
      </c>
      <c r="D116" s="505">
        <v>0</v>
      </c>
      <c r="E116" s="133">
        <f>+D116*C116</f>
        <v>0</v>
      </c>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91"/>
      <c r="BO116" s="91"/>
      <c r="BP116" s="91"/>
      <c r="BQ116" s="91"/>
      <c r="BR116" s="91"/>
      <c r="BS116" s="91"/>
      <c r="BT116" s="91"/>
      <c r="BU116" s="91"/>
      <c r="BV116" s="91"/>
      <c r="BW116" s="91"/>
      <c r="BX116" s="91"/>
      <c r="BY116" s="91"/>
      <c r="BZ116" s="91"/>
      <c r="CA116" s="91"/>
      <c r="CB116" s="91"/>
      <c r="CC116" s="91"/>
      <c r="CD116" s="91"/>
      <c r="CE116" s="91"/>
      <c r="CF116" s="91"/>
      <c r="CG116" s="91"/>
      <c r="CH116" s="91"/>
      <c r="CI116" s="91"/>
      <c r="CJ116" s="91"/>
      <c r="CK116" s="91"/>
      <c r="CL116" s="91"/>
      <c r="CM116" s="91"/>
      <c r="CN116" s="91"/>
      <c r="CO116" s="91"/>
      <c r="CP116" s="91"/>
      <c r="CQ116" s="91"/>
      <c r="CR116" s="91"/>
      <c r="CS116" s="91"/>
      <c r="CT116" s="91"/>
      <c r="CU116" s="91"/>
      <c r="CV116" s="91"/>
      <c r="CW116" s="91"/>
      <c r="CX116" s="91"/>
      <c r="CY116" s="91"/>
      <c r="CZ116" s="91"/>
      <c r="DA116" s="91"/>
      <c r="DB116" s="91"/>
      <c r="DC116" s="91"/>
      <c r="DD116" s="91"/>
      <c r="DE116" s="91"/>
      <c r="DF116" s="91"/>
      <c r="DG116" s="91"/>
      <c r="DH116" s="91"/>
      <c r="DI116" s="91"/>
      <c r="DJ116" s="91"/>
      <c r="DK116" s="91"/>
      <c r="DL116" s="91"/>
      <c r="DM116" s="91"/>
      <c r="DN116" s="91"/>
      <c r="DO116" s="91"/>
      <c r="DP116" s="91"/>
      <c r="DQ116" s="91"/>
      <c r="DR116" s="91"/>
      <c r="DS116" s="91"/>
      <c r="DT116" s="91"/>
      <c r="DU116" s="91"/>
      <c r="DV116" s="91"/>
      <c r="DW116" s="91"/>
      <c r="DX116" s="91"/>
      <c r="DY116" s="91"/>
      <c r="DZ116" s="91"/>
      <c r="EA116" s="91"/>
      <c r="EB116" s="91"/>
      <c r="EC116" s="91"/>
      <c r="ED116" s="91"/>
      <c r="EE116" s="91"/>
      <c r="EF116" s="91"/>
      <c r="EG116" s="91"/>
      <c r="EH116" s="91"/>
      <c r="EI116" s="91"/>
      <c r="EJ116" s="91"/>
      <c r="EK116" s="91"/>
      <c r="EL116" s="91"/>
      <c r="EM116" s="91"/>
      <c r="EN116" s="91"/>
      <c r="EO116" s="91"/>
      <c r="EP116" s="91"/>
      <c r="EQ116" s="91"/>
      <c r="ER116" s="91"/>
      <c r="ES116" s="91"/>
      <c r="ET116" s="91"/>
      <c r="EU116" s="91"/>
      <c r="EV116" s="91"/>
      <c r="EW116" s="91"/>
      <c r="EX116" s="91"/>
      <c r="EY116" s="91"/>
      <c r="EZ116" s="91"/>
      <c r="FA116" s="91"/>
      <c r="FB116" s="91"/>
      <c r="FC116" s="91"/>
      <c r="FD116" s="91"/>
      <c r="FE116" s="91"/>
      <c r="FF116" s="91"/>
      <c r="FG116" s="91"/>
      <c r="FH116" s="91"/>
      <c r="FI116" s="91"/>
      <c r="FJ116" s="91"/>
      <c r="FK116" s="91"/>
      <c r="FL116" s="91"/>
      <c r="FM116" s="91"/>
      <c r="FN116" s="91"/>
      <c r="FO116" s="91"/>
      <c r="FP116" s="91"/>
      <c r="FQ116" s="91"/>
      <c r="FR116" s="91"/>
      <c r="FS116" s="91"/>
      <c r="FT116" s="91"/>
      <c r="FU116" s="91"/>
      <c r="FV116" s="91"/>
      <c r="FW116" s="91"/>
      <c r="FX116" s="91"/>
      <c r="FY116" s="91"/>
      <c r="FZ116" s="91"/>
      <c r="GA116" s="91"/>
      <c r="GB116" s="91"/>
      <c r="GC116" s="91"/>
      <c r="GD116" s="91"/>
      <c r="GE116" s="91"/>
      <c r="GF116" s="91"/>
      <c r="GG116" s="91"/>
      <c r="GH116" s="91"/>
      <c r="GI116" s="91"/>
      <c r="GJ116" s="91"/>
      <c r="GK116" s="91"/>
      <c r="GL116" s="91"/>
      <c r="GM116" s="91"/>
      <c r="GN116" s="91"/>
      <c r="GO116" s="91"/>
      <c r="GP116" s="91"/>
      <c r="GQ116" s="91"/>
      <c r="GR116" s="91"/>
      <c r="GS116" s="91"/>
      <c r="GT116" s="91"/>
      <c r="GU116" s="91"/>
      <c r="GV116" s="91"/>
      <c r="GW116" s="91"/>
      <c r="GX116" s="91"/>
      <c r="GY116" s="91"/>
      <c r="GZ116" s="91"/>
      <c r="HA116" s="91"/>
      <c r="HB116" s="91"/>
      <c r="HC116" s="91"/>
      <c r="HD116" s="91"/>
      <c r="HE116" s="91"/>
      <c r="HF116" s="91"/>
      <c r="HG116" s="91"/>
      <c r="HH116" s="91"/>
      <c r="HI116" s="91"/>
      <c r="HJ116" s="91"/>
      <c r="HK116" s="91"/>
      <c r="HL116" s="91"/>
      <c r="HM116" s="91"/>
      <c r="HN116" s="91"/>
      <c r="HO116" s="91"/>
      <c r="HP116" s="91"/>
      <c r="HQ116" s="91"/>
      <c r="HR116" s="91"/>
      <c r="HS116" s="91"/>
      <c r="HT116" s="91"/>
      <c r="HU116" s="91"/>
      <c r="HV116" s="91"/>
      <c r="HW116" s="91"/>
      <c r="HX116" s="91"/>
      <c r="HY116" s="91"/>
      <c r="HZ116" s="91"/>
      <c r="IA116" s="91"/>
      <c r="IB116" s="91"/>
      <c r="IC116" s="91"/>
      <c r="ID116" s="91"/>
      <c r="IE116" s="91"/>
      <c r="IF116" s="91"/>
      <c r="IG116" s="91"/>
      <c r="IH116" s="91"/>
      <c r="II116" s="91"/>
      <c r="IJ116" s="91"/>
      <c r="IK116" s="91"/>
      <c r="IL116" s="91"/>
      <c r="IM116" s="91"/>
      <c r="IN116" s="91"/>
      <c r="IO116" s="91"/>
      <c r="IP116" s="91"/>
      <c r="IQ116" s="91"/>
      <c r="IR116" s="91"/>
      <c r="IS116" s="91"/>
      <c r="IT116" s="91"/>
      <c r="IU116" s="91"/>
      <c r="IV116" s="91"/>
    </row>
    <row r="117" spans="1:256">
      <c r="A117" s="127"/>
      <c r="B117" s="138" t="s">
        <v>1606</v>
      </c>
      <c r="C117" s="136"/>
      <c r="D117" s="134"/>
      <c r="E117" s="133">
        <f t="shared" si="1"/>
        <v>0</v>
      </c>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91"/>
      <c r="BO117" s="91"/>
      <c r="BP117" s="91"/>
      <c r="BQ117" s="91"/>
      <c r="BR117" s="91"/>
      <c r="BS117" s="91"/>
      <c r="BT117" s="91"/>
      <c r="BU117" s="91"/>
      <c r="BV117" s="91"/>
      <c r="BW117" s="91"/>
      <c r="BX117" s="91"/>
      <c r="BY117" s="91"/>
      <c r="BZ117" s="91"/>
      <c r="CA117" s="91"/>
      <c r="CB117" s="91"/>
      <c r="CC117" s="91"/>
      <c r="CD117" s="91"/>
      <c r="CE117" s="91"/>
      <c r="CF117" s="91"/>
      <c r="CG117" s="91"/>
      <c r="CH117" s="91"/>
      <c r="CI117" s="91"/>
      <c r="CJ117" s="91"/>
      <c r="CK117" s="91"/>
      <c r="CL117" s="91"/>
      <c r="CM117" s="91"/>
      <c r="CN117" s="91"/>
      <c r="CO117" s="91"/>
      <c r="CP117" s="91"/>
      <c r="CQ117" s="91"/>
      <c r="CR117" s="91"/>
      <c r="CS117" s="91"/>
      <c r="CT117" s="91"/>
      <c r="CU117" s="91"/>
      <c r="CV117" s="91"/>
      <c r="CW117" s="91"/>
      <c r="CX117" s="91"/>
      <c r="CY117" s="91"/>
      <c r="CZ117" s="91"/>
      <c r="DA117" s="91"/>
      <c r="DB117" s="91"/>
      <c r="DC117" s="91"/>
      <c r="DD117" s="91"/>
      <c r="DE117" s="91"/>
      <c r="DF117" s="91"/>
      <c r="DG117" s="91"/>
      <c r="DH117" s="91"/>
      <c r="DI117" s="91"/>
      <c r="DJ117" s="91"/>
      <c r="DK117" s="91"/>
      <c r="DL117" s="91"/>
      <c r="DM117" s="91"/>
      <c r="DN117" s="91"/>
      <c r="DO117" s="91"/>
      <c r="DP117" s="91"/>
      <c r="DQ117" s="91"/>
      <c r="DR117" s="91"/>
      <c r="DS117" s="91"/>
      <c r="DT117" s="91"/>
      <c r="DU117" s="91"/>
      <c r="DV117" s="91"/>
      <c r="DW117" s="91"/>
      <c r="DX117" s="91"/>
      <c r="DY117" s="91"/>
      <c r="DZ117" s="91"/>
      <c r="EA117" s="91"/>
      <c r="EB117" s="91"/>
      <c r="EC117" s="91"/>
      <c r="ED117" s="91"/>
      <c r="EE117" s="91"/>
      <c r="EF117" s="91"/>
      <c r="EG117" s="91"/>
      <c r="EH117" s="91"/>
      <c r="EI117" s="91"/>
      <c r="EJ117" s="91"/>
      <c r="EK117" s="91"/>
      <c r="EL117" s="91"/>
      <c r="EM117" s="91"/>
      <c r="EN117" s="91"/>
      <c r="EO117" s="91"/>
      <c r="EP117" s="91"/>
      <c r="EQ117" s="91"/>
      <c r="ER117" s="91"/>
      <c r="ES117" s="91"/>
      <c r="ET117" s="91"/>
      <c r="EU117" s="91"/>
      <c r="EV117" s="91"/>
      <c r="EW117" s="91"/>
      <c r="EX117" s="91"/>
      <c r="EY117" s="91"/>
      <c r="EZ117" s="91"/>
      <c r="FA117" s="91"/>
      <c r="FB117" s="91"/>
      <c r="FC117" s="91"/>
      <c r="FD117" s="91"/>
      <c r="FE117" s="91"/>
      <c r="FF117" s="91"/>
      <c r="FG117" s="91"/>
      <c r="FH117" s="91"/>
      <c r="FI117" s="91"/>
      <c r="FJ117" s="91"/>
      <c r="FK117" s="91"/>
      <c r="FL117" s="91"/>
      <c r="FM117" s="91"/>
      <c r="FN117" s="91"/>
      <c r="FO117" s="91"/>
      <c r="FP117" s="91"/>
      <c r="FQ117" s="91"/>
      <c r="FR117" s="91"/>
      <c r="FS117" s="91"/>
      <c r="FT117" s="91"/>
      <c r="FU117" s="91"/>
      <c r="FV117" s="91"/>
      <c r="FW117" s="91"/>
      <c r="FX117" s="91"/>
      <c r="FY117" s="91"/>
      <c r="FZ117" s="91"/>
      <c r="GA117" s="91"/>
      <c r="GB117" s="91"/>
      <c r="GC117" s="91"/>
      <c r="GD117" s="91"/>
      <c r="GE117" s="91"/>
      <c r="GF117" s="91"/>
      <c r="GG117" s="91"/>
      <c r="GH117" s="91"/>
      <c r="GI117" s="91"/>
      <c r="GJ117" s="91"/>
      <c r="GK117" s="91"/>
      <c r="GL117" s="91"/>
      <c r="GM117" s="91"/>
      <c r="GN117" s="91"/>
      <c r="GO117" s="91"/>
      <c r="GP117" s="91"/>
      <c r="GQ117" s="91"/>
      <c r="GR117" s="91"/>
      <c r="GS117" s="91"/>
      <c r="GT117" s="91"/>
      <c r="GU117" s="91"/>
      <c r="GV117" s="91"/>
      <c r="GW117" s="91"/>
      <c r="GX117" s="91"/>
      <c r="GY117" s="91"/>
      <c r="GZ117" s="91"/>
      <c r="HA117" s="91"/>
      <c r="HB117" s="91"/>
      <c r="HC117" s="91"/>
      <c r="HD117" s="91"/>
      <c r="HE117" s="91"/>
      <c r="HF117" s="91"/>
      <c r="HG117" s="91"/>
      <c r="HH117" s="91"/>
      <c r="HI117" s="91"/>
      <c r="HJ117" s="91"/>
      <c r="HK117" s="91"/>
      <c r="HL117" s="91"/>
      <c r="HM117" s="91"/>
      <c r="HN117" s="91"/>
      <c r="HO117" s="91"/>
      <c r="HP117" s="91"/>
      <c r="HQ117" s="91"/>
      <c r="HR117" s="91"/>
      <c r="HS117" s="91"/>
      <c r="HT117" s="91"/>
      <c r="HU117" s="91"/>
      <c r="HV117" s="91"/>
      <c r="HW117" s="91"/>
      <c r="HX117" s="91"/>
      <c r="HY117" s="91"/>
      <c r="HZ117" s="91"/>
      <c r="IA117" s="91"/>
      <c r="IB117" s="91"/>
      <c r="IC117" s="91"/>
      <c r="ID117" s="91"/>
      <c r="IE117" s="91"/>
      <c r="IF117" s="91"/>
      <c r="IG117" s="91"/>
      <c r="IH117" s="91"/>
      <c r="II117" s="91"/>
      <c r="IJ117" s="91"/>
      <c r="IK117" s="91"/>
      <c r="IL117" s="91"/>
      <c r="IM117" s="91"/>
      <c r="IN117" s="91"/>
      <c r="IO117" s="91"/>
      <c r="IP117" s="91"/>
      <c r="IQ117" s="91"/>
      <c r="IR117" s="91"/>
      <c r="IS117" s="91"/>
      <c r="IT117" s="91"/>
      <c r="IU117" s="91"/>
      <c r="IV117" s="91"/>
    </row>
    <row r="118" spans="1:256">
      <c r="A118" s="127"/>
      <c r="B118" s="138"/>
      <c r="C118" s="136"/>
      <c r="D118" s="134"/>
      <c r="E118" s="133"/>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91"/>
      <c r="BK118" s="91"/>
      <c r="BL118" s="91"/>
      <c r="BM118" s="91"/>
      <c r="BN118" s="91"/>
      <c r="BO118" s="91"/>
      <c r="BP118" s="91"/>
      <c r="BQ118" s="91"/>
      <c r="BR118" s="91"/>
      <c r="BS118" s="91"/>
      <c r="BT118" s="91"/>
      <c r="BU118" s="91"/>
      <c r="BV118" s="91"/>
      <c r="BW118" s="91"/>
      <c r="BX118" s="91"/>
      <c r="BY118" s="91"/>
      <c r="BZ118" s="91"/>
      <c r="CA118" s="91"/>
      <c r="CB118" s="91"/>
      <c r="CC118" s="91"/>
      <c r="CD118" s="91"/>
      <c r="CE118" s="91"/>
      <c r="CF118" s="91"/>
      <c r="CG118" s="91"/>
      <c r="CH118" s="91"/>
      <c r="CI118" s="91"/>
      <c r="CJ118" s="91"/>
      <c r="CK118" s="91"/>
      <c r="CL118" s="91"/>
      <c r="CM118" s="91"/>
      <c r="CN118" s="91"/>
      <c r="CO118" s="91"/>
      <c r="CP118" s="91"/>
      <c r="CQ118" s="91"/>
      <c r="CR118" s="91"/>
      <c r="CS118" s="91"/>
      <c r="CT118" s="91"/>
      <c r="CU118" s="91"/>
      <c r="CV118" s="91"/>
      <c r="CW118" s="91"/>
      <c r="CX118" s="91"/>
      <c r="CY118" s="91"/>
      <c r="CZ118" s="91"/>
      <c r="DA118" s="91"/>
      <c r="DB118" s="91"/>
      <c r="DC118" s="91"/>
      <c r="DD118" s="91"/>
      <c r="DE118" s="91"/>
      <c r="DF118" s="91"/>
      <c r="DG118" s="91"/>
      <c r="DH118" s="91"/>
      <c r="DI118" s="91"/>
      <c r="DJ118" s="91"/>
      <c r="DK118" s="91"/>
      <c r="DL118" s="91"/>
      <c r="DM118" s="91"/>
      <c r="DN118" s="91"/>
      <c r="DO118" s="91"/>
      <c r="DP118" s="91"/>
      <c r="DQ118" s="91"/>
      <c r="DR118" s="91"/>
      <c r="DS118" s="91"/>
      <c r="DT118" s="91"/>
      <c r="DU118" s="91"/>
      <c r="DV118" s="91"/>
      <c r="DW118" s="91"/>
      <c r="DX118" s="91"/>
      <c r="DY118" s="91"/>
      <c r="DZ118" s="91"/>
      <c r="EA118" s="91"/>
      <c r="EB118" s="91"/>
      <c r="EC118" s="91"/>
      <c r="ED118" s="91"/>
      <c r="EE118" s="91"/>
      <c r="EF118" s="91"/>
      <c r="EG118" s="91"/>
      <c r="EH118" s="91"/>
      <c r="EI118" s="91"/>
      <c r="EJ118" s="91"/>
      <c r="EK118" s="91"/>
      <c r="EL118" s="91"/>
      <c r="EM118" s="91"/>
      <c r="EN118" s="91"/>
      <c r="EO118" s="91"/>
      <c r="EP118" s="91"/>
      <c r="EQ118" s="91"/>
      <c r="ER118" s="91"/>
      <c r="ES118" s="91"/>
      <c r="ET118" s="91"/>
      <c r="EU118" s="91"/>
      <c r="EV118" s="91"/>
      <c r="EW118" s="91"/>
      <c r="EX118" s="91"/>
      <c r="EY118" s="91"/>
      <c r="EZ118" s="91"/>
      <c r="FA118" s="91"/>
      <c r="FB118" s="91"/>
      <c r="FC118" s="91"/>
      <c r="FD118" s="91"/>
      <c r="FE118" s="91"/>
      <c r="FF118" s="91"/>
      <c r="FG118" s="91"/>
      <c r="FH118" s="91"/>
      <c r="FI118" s="91"/>
      <c r="FJ118" s="91"/>
      <c r="FK118" s="91"/>
      <c r="FL118" s="91"/>
      <c r="FM118" s="91"/>
      <c r="FN118" s="91"/>
      <c r="FO118" s="91"/>
      <c r="FP118" s="91"/>
      <c r="FQ118" s="91"/>
      <c r="FR118" s="91"/>
      <c r="FS118" s="91"/>
      <c r="FT118" s="91"/>
      <c r="FU118" s="91"/>
      <c r="FV118" s="91"/>
      <c r="FW118" s="91"/>
      <c r="FX118" s="91"/>
      <c r="FY118" s="91"/>
      <c r="FZ118" s="91"/>
      <c r="GA118" s="91"/>
      <c r="GB118" s="91"/>
      <c r="GC118" s="91"/>
      <c r="GD118" s="91"/>
      <c r="GE118" s="91"/>
      <c r="GF118" s="91"/>
      <c r="GG118" s="91"/>
      <c r="GH118" s="91"/>
      <c r="GI118" s="91"/>
      <c r="GJ118" s="91"/>
      <c r="GK118" s="91"/>
      <c r="GL118" s="91"/>
      <c r="GM118" s="91"/>
      <c r="GN118" s="91"/>
      <c r="GO118" s="91"/>
      <c r="GP118" s="91"/>
      <c r="GQ118" s="91"/>
      <c r="GR118" s="91"/>
      <c r="GS118" s="91"/>
      <c r="GT118" s="91"/>
      <c r="GU118" s="91"/>
      <c r="GV118" s="91"/>
      <c r="GW118" s="91"/>
      <c r="GX118" s="91"/>
      <c r="GY118" s="91"/>
      <c r="GZ118" s="91"/>
      <c r="HA118" s="91"/>
      <c r="HB118" s="91"/>
      <c r="HC118" s="91"/>
      <c r="HD118" s="91"/>
      <c r="HE118" s="91"/>
      <c r="HF118" s="91"/>
      <c r="HG118" s="91"/>
      <c r="HH118" s="91"/>
      <c r="HI118" s="91"/>
      <c r="HJ118" s="91"/>
      <c r="HK118" s="91"/>
      <c r="HL118" s="91"/>
      <c r="HM118" s="91"/>
      <c r="HN118" s="91"/>
      <c r="HO118" s="91"/>
      <c r="HP118" s="91"/>
      <c r="HQ118" s="91"/>
      <c r="HR118" s="91"/>
      <c r="HS118" s="91"/>
      <c r="HT118" s="91"/>
      <c r="HU118" s="91"/>
      <c r="HV118" s="91"/>
      <c r="HW118" s="91"/>
      <c r="HX118" s="91"/>
      <c r="HY118" s="91"/>
      <c r="HZ118" s="91"/>
      <c r="IA118" s="91"/>
      <c r="IB118" s="91"/>
      <c r="IC118" s="91"/>
      <c r="ID118" s="91"/>
      <c r="IE118" s="91"/>
      <c r="IF118" s="91"/>
      <c r="IG118" s="91"/>
      <c r="IH118" s="91"/>
      <c r="II118" s="91"/>
      <c r="IJ118" s="91"/>
      <c r="IK118" s="91"/>
      <c r="IL118" s="91"/>
      <c r="IM118" s="91"/>
      <c r="IN118" s="91"/>
      <c r="IO118" s="91"/>
      <c r="IP118" s="91"/>
      <c r="IQ118" s="91"/>
      <c r="IR118" s="91"/>
      <c r="IS118" s="91"/>
      <c r="IT118" s="91"/>
      <c r="IU118" s="91"/>
      <c r="IV118" s="91"/>
    </row>
    <row r="119" spans="1:256">
      <c r="A119" s="127">
        <f>COUNT($A$12:A116)+1</f>
        <v>16</v>
      </c>
      <c r="B119" s="485" t="s">
        <v>1224</v>
      </c>
      <c r="C119" s="136"/>
      <c r="D119" s="134"/>
      <c r="E119" s="133">
        <f t="shared" si="1"/>
        <v>0</v>
      </c>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1"/>
      <c r="BR119" s="91"/>
      <c r="BS119" s="91"/>
      <c r="BT119" s="91"/>
      <c r="BU119" s="91"/>
      <c r="BV119" s="91"/>
      <c r="BW119" s="91"/>
      <c r="BX119" s="91"/>
      <c r="BY119" s="91"/>
      <c r="BZ119" s="91"/>
      <c r="CA119" s="91"/>
      <c r="CB119" s="91"/>
      <c r="CC119" s="91"/>
      <c r="CD119" s="91"/>
      <c r="CE119" s="91"/>
      <c r="CF119" s="91"/>
      <c r="CG119" s="91"/>
      <c r="CH119" s="91"/>
      <c r="CI119" s="91"/>
      <c r="CJ119" s="91"/>
      <c r="CK119" s="91"/>
      <c r="CL119" s="91"/>
      <c r="CM119" s="91"/>
      <c r="CN119" s="91"/>
      <c r="CO119" s="91"/>
      <c r="CP119" s="91"/>
      <c r="CQ119" s="91"/>
      <c r="CR119" s="91"/>
      <c r="CS119" s="91"/>
      <c r="CT119" s="91"/>
      <c r="CU119" s="91"/>
      <c r="CV119" s="91"/>
      <c r="CW119" s="91"/>
      <c r="CX119" s="91"/>
      <c r="CY119" s="91"/>
      <c r="CZ119" s="91"/>
      <c r="DA119" s="91"/>
      <c r="DB119" s="91"/>
      <c r="DC119" s="91"/>
      <c r="DD119" s="91"/>
      <c r="DE119" s="91"/>
      <c r="DF119" s="91"/>
      <c r="DG119" s="91"/>
      <c r="DH119" s="91"/>
      <c r="DI119" s="91"/>
      <c r="DJ119" s="91"/>
      <c r="DK119" s="91"/>
      <c r="DL119" s="91"/>
      <c r="DM119" s="91"/>
      <c r="DN119" s="91"/>
      <c r="DO119" s="91"/>
      <c r="DP119" s="91"/>
      <c r="DQ119" s="91"/>
      <c r="DR119" s="91"/>
      <c r="DS119" s="91"/>
      <c r="DT119" s="91"/>
      <c r="DU119" s="91"/>
      <c r="DV119" s="91"/>
      <c r="DW119" s="91"/>
      <c r="DX119" s="91"/>
      <c r="DY119" s="91"/>
      <c r="DZ119" s="91"/>
      <c r="EA119" s="91"/>
      <c r="EB119" s="91"/>
      <c r="EC119" s="91"/>
      <c r="ED119" s="91"/>
      <c r="EE119" s="91"/>
      <c r="EF119" s="91"/>
      <c r="EG119" s="91"/>
      <c r="EH119" s="91"/>
      <c r="EI119" s="91"/>
      <c r="EJ119" s="91"/>
      <c r="EK119" s="91"/>
      <c r="EL119" s="91"/>
      <c r="EM119" s="91"/>
      <c r="EN119" s="91"/>
      <c r="EO119" s="91"/>
      <c r="EP119" s="91"/>
      <c r="EQ119" s="91"/>
      <c r="ER119" s="91"/>
      <c r="ES119" s="91"/>
      <c r="ET119" s="91"/>
      <c r="EU119" s="91"/>
      <c r="EV119" s="91"/>
      <c r="EW119" s="91"/>
      <c r="EX119" s="91"/>
      <c r="EY119" s="91"/>
      <c r="EZ119" s="91"/>
      <c r="FA119" s="91"/>
      <c r="FB119" s="91"/>
      <c r="FC119" s="91"/>
      <c r="FD119" s="91"/>
      <c r="FE119" s="91"/>
      <c r="FF119" s="91"/>
      <c r="FG119" s="91"/>
      <c r="FH119" s="91"/>
      <c r="FI119" s="91"/>
      <c r="FJ119" s="91"/>
      <c r="FK119" s="91"/>
      <c r="FL119" s="91"/>
      <c r="FM119" s="91"/>
      <c r="FN119" s="91"/>
      <c r="FO119" s="91"/>
      <c r="FP119" s="91"/>
      <c r="FQ119" s="91"/>
      <c r="FR119" s="91"/>
      <c r="FS119" s="91"/>
      <c r="FT119" s="91"/>
      <c r="FU119" s="91"/>
      <c r="FV119" s="91"/>
      <c r="FW119" s="91"/>
      <c r="FX119" s="91"/>
      <c r="FY119" s="91"/>
      <c r="FZ119" s="91"/>
      <c r="GA119" s="91"/>
      <c r="GB119" s="91"/>
      <c r="GC119" s="91"/>
      <c r="GD119" s="91"/>
      <c r="GE119" s="91"/>
      <c r="GF119" s="91"/>
      <c r="GG119" s="91"/>
      <c r="GH119" s="91"/>
      <c r="GI119" s="91"/>
      <c r="GJ119" s="91"/>
      <c r="GK119" s="91"/>
      <c r="GL119" s="91"/>
      <c r="GM119" s="91"/>
      <c r="GN119" s="91"/>
      <c r="GO119" s="91"/>
      <c r="GP119" s="91"/>
      <c r="GQ119" s="91"/>
      <c r="GR119" s="91"/>
      <c r="GS119" s="91"/>
      <c r="GT119" s="91"/>
      <c r="GU119" s="91"/>
      <c r="GV119" s="91"/>
      <c r="GW119" s="91"/>
      <c r="GX119" s="91"/>
      <c r="GY119" s="91"/>
      <c r="GZ119" s="91"/>
      <c r="HA119" s="91"/>
      <c r="HB119" s="91"/>
      <c r="HC119" s="91"/>
      <c r="HD119" s="91"/>
      <c r="HE119" s="91"/>
      <c r="HF119" s="91"/>
      <c r="HG119" s="91"/>
      <c r="HH119" s="91"/>
      <c r="HI119" s="91"/>
      <c r="HJ119" s="91"/>
      <c r="HK119" s="91"/>
      <c r="HL119" s="91"/>
      <c r="HM119" s="91"/>
      <c r="HN119" s="91"/>
      <c r="HO119" s="91"/>
      <c r="HP119" s="91"/>
      <c r="HQ119" s="91"/>
      <c r="HR119" s="91"/>
      <c r="HS119" s="91"/>
      <c r="HT119" s="91"/>
      <c r="HU119" s="91"/>
      <c r="HV119" s="91"/>
      <c r="HW119" s="91"/>
      <c r="HX119" s="91"/>
      <c r="HY119" s="91"/>
      <c r="HZ119" s="91"/>
      <c r="IA119" s="91"/>
      <c r="IB119" s="91"/>
      <c r="IC119" s="91"/>
      <c r="ID119" s="91"/>
      <c r="IE119" s="91"/>
      <c r="IF119" s="91"/>
      <c r="IG119" s="91"/>
      <c r="IH119" s="91"/>
      <c r="II119" s="91"/>
      <c r="IJ119" s="91"/>
      <c r="IK119" s="91"/>
      <c r="IL119" s="91"/>
      <c r="IM119" s="91"/>
      <c r="IN119" s="91"/>
      <c r="IO119" s="91"/>
      <c r="IP119" s="91"/>
      <c r="IQ119" s="91"/>
      <c r="IR119" s="91"/>
      <c r="IS119" s="91"/>
      <c r="IT119" s="91"/>
      <c r="IU119" s="91"/>
      <c r="IV119" s="91"/>
    </row>
    <row r="120" spans="1:256" ht="45">
      <c r="A120" s="127"/>
      <c r="B120" s="484" t="s">
        <v>1225</v>
      </c>
      <c r="C120" s="136"/>
      <c r="D120" s="134"/>
      <c r="E120" s="133">
        <f t="shared" si="1"/>
        <v>0</v>
      </c>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91"/>
      <c r="BY120" s="91"/>
      <c r="BZ120" s="91"/>
      <c r="CA120" s="91"/>
      <c r="CB120" s="91"/>
      <c r="CC120" s="91"/>
      <c r="CD120" s="91"/>
      <c r="CE120" s="91"/>
      <c r="CF120" s="91"/>
      <c r="CG120" s="91"/>
      <c r="CH120" s="91"/>
      <c r="CI120" s="91"/>
      <c r="CJ120" s="91"/>
      <c r="CK120" s="91"/>
      <c r="CL120" s="91"/>
      <c r="CM120" s="91"/>
      <c r="CN120" s="91"/>
      <c r="CO120" s="91"/>
      <c r="CP120" s="91"/>
      <c r="CQ120" s="91"/>
      <c r="CR120" s="91"/>
      <c r="CS120" s="91"/>
      <c r="CT120" s="91"/>
      <c r="CU120" s="91"/>
      <c r="CV120" s="91"/>
      <c r="CW120" s="91"/>
      <c r="CX120" s="91"/>
      <c r="CY120" s="91"/>
      <c r="CZ120" s="91"/>
      <c r="DA120" s="91"/>
      <c r="DB120" s="91"/>
      <c r="DC120" s="91"/>
      <c r="DD120" s="91"/>
      <c r="DE120" s="91"/>
      <c r="DF120" s="91"/>
      <c r="DG120" s="91"/>
      <c r="DH120" s="91"/>
      <c r="DI120" s="91"/>
      <c r="DJ120" s="91"/>
      <c r="DK120" s="91"/>
      <c r="DL120" s="91"/>
      <c r="DM120" s="91"/>
      <c r="DN120" s="91"/>
      <c r="DO120" s="91"/>
      <c r="DP120" s="91"/>
      <c r="DQ120" s="91"/>
      <c r="DR120" s="91"/>
      <c r="DS120" s="91"/>
      <c r="DT120" s="91"/>
      <c r="DU120" s="91"/>
      <c r="DV120" s="91"/>
      <c r="DW120" s="91"/>
      <c r="DX120" s="91"/>
      <c r="DY120" s="91"/>
      <c r="DZ120" s="91"/>
      <c r="EA120" s="91"/>
      <c r="EB120" s="91"/>
      <c r="EC120" s="91"/>
      <c r="ED120" s="91"/>
      <c r="EE120" s="91"/>
      <c r="EF120" s="91"/>
      <c r="EG120" s="91"/>
      <c r="EH120" s="91"/>
      <c r="EI120" s="91"/>
      <c r="EJ120" s="91"/>
      <c r="EK120" s="91"/>
      <c r="EL120" s="91"/>
      <c r="EM120" s="91"/>
      <c r="EN120" s="91"/>
      <c r="EO120" s="91"/>
      <c r="EP120" s="91"/>
      <c r="EQ120" s="91"/>
      <c r="ER120" s="91"/>
      <c r="ES120" s="91"/>
      <c r="ET120" s="91"/>
      <c r="EU120" s="91"/>
      <c r="EV120" s="91"/>
      <c r="EW120" s="91"/>
      <c r="EX120" s="91"/>
      <c r="EY120" s="91"/>
      <c r="EZ120" s="91"/>
      <c r="FA120" s="91"/>
      <c r="FB120" s="91"/>
      <c r="FC120" s="91"/>
      <c r="FD120" s="91"/>
      <c r="FE120" s="91"/>
      <c r="FF120" s="91"/>
      <c r="FG120" s="91"/>
      <c r="FH120" s="91"/>
      <c r="FI120" s="91"/>
      <c r="FJ120" s="91"/>
      <c r="FK120" s="91"/>
      <c r="FL120" s="91"/>
      <c r="FM120" s="91"/>
      <c r="FN120" s="91"/>
      <c r="FO120" s="91"/>
      <c r="FP120" s="91"/>
      <c r="FQ120" s="91"/>
      <c r="FR120" s="91"/>
      <c r="FS120" s="91"/>
      <c r="FT120" s="91"/>
      <c r="FU120" s="91"/>
      <c r="FV120" s="91"/>
      <c r="FW120" s="91"/>
      <c r="FX120" s="91"/>
      <c r="FY120" s="91"/>
      <c r="FZ120" s="91"/>
      <c r="GA120" s="91"/>
      <c r="GB120" s="91"/>
      <c r="GC120" s="91"/>
      <c r="GD120" s="91"/>
      <c r="GE120" s="91"/>
      <c r="GF120" s="91"/>
      <c r="GG120" s="91"/>
      <c r="GH120" s="91"/>
      <c r="GI120" s="91"/>
      <c r="GJ120" s="91"/>
      <c r="GK120" s="91"/>
      <c r="GL120" s="91"/>
      <c r="GM120" s="91"/>
      <c r="GN120" s="91"/>
      <c r="GO120" s="91"/>
      <c r="GP120" s="91"/>
      <c r="GQ120" s="91"/>
      <c r="GR120" s="91"/>
      <c r="GS120" s="91"/>
      <c r="GT120" s="91"/>
      <c r="GU120" s="91"/>
      <c r="GV120" s="91"/>
      <c r="GW120" s="91"/>
      <c r="GX120" s="91"/>
      <c r="GY120" s="91"/>
      <c r="GZ120" s="91"/>
      <c r="HA120" s="91"/>
      <c r="HB120" s="91"/>
      <c r="HC120" s="91"/>
      <c r="HD120" s="91"/>
      <c r="HE120" s="91"/>
      <c r="HF120" s="91"/>
      <c r="HG120" s="91"/>
      <c r="HH120" s="91"/>
      <c r="HI120" s="91"/>
      <c r="HJ120" s="91"/>
      <c r="HK120" s="91"/>
      <c r="HL120" s="91"/>
      <c r="HM120" s="91"/>
      <c r="HN120" s="91"/>
      <c r="HO120" s="91"/>
      <c r="HP120" s="91"/>
      <c r="HQ120" s="91"/>
      <c r="HR120" s="91"/>
      <c r="HS120" s="91"/>
      <c r="HT120" s="91"/>
      <c r="HU120" s="91"/>
      <c r="HV120" s="91"/>
      <c r="HW120" s="91"/>
      <c r="HX120" s="91"/>
      <c r="HY120" s="91"/>
      <c r="HZ120" s="91"/>
      <c r="IA120" s="91"/>
      <c r="IB120" s="91"/>
      <c r="IC120" s="91"/>
      <c r="ID120" s="91"/>
      <c r="IE120" s="91"/>
      <c r="IF120" s="91"/>
      <c r="IG120" s="91"/>
      <c r="IH120" s="91"/>
      <c r="II120" s="91"/>
      <c r="IJ120" s="91"/>
      <c r="IK120" s="91"/>
      <c r="IL120" s="91"/>
      <c r="IM120" s="91"/>
      <c r="IN120" s="91"/>
      <c r="IO120" s="91"/>
      <c r="IP120" s="91"/>
      <c r="IQ120" s="91"/>
      <c r="IR120" s="91"/>
      <c r="IS120" s="91"/>
      <c r="IT120" s="91"/>
      <c r="IU120" s="91"/>
      <c r="IV120" s="91"/>
    </row>
    <row r="121" spans="1:256">
      <c r="A121" s="127"/>
      <c r="B121" s="484" t="s">
        <v>1226</v>
      </c>
      <c r="C121" s="136"/>
      <c r="D121" s="134"/>
      <c r="E121" s="133">
        <f t="shared" si="1"/>
        <v>0</v>
      </c>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c r="BA121" s="91"/>
      <c r="BB121" s="91"/>
      <c r="BC121" s="91"/>
      <c r="BD121" s="91"/>
      <c r="BE121" s="91"/>
      <c r="BF121" s="91"/>
      <c r="BG121" s="91"/>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91"/>
      <c r="DJ121" s="91"/>
      <c r="DK121" s="91"/>
      <c r="DL121" s="91"/>
      <c r="DM121" s="91"/>
      <c r="DN121" s="91"/>
      <c r="DO121" s="91"/>
      <c r="DP121" s="91"/>
      <c r="DQ121" s="91"/>
      <c r="DR121" s="91"/>
      <c r="DS121" s="91"/>
      <c r="DT121" s="91"/>
      <c r="DU121" s="91"/>
      <c r="DV121" s="91"/>
      <c r="DW121" s="91"/>
      <c r="DX121" s="91"/>
      <c r="DY121" s="91"/>
      <c r="DZ121" s="91"/>
      <c r="EA121" s="91"/>
      <c r="EB121" s="91"/>
      <c r="EC121" s="91"/>
      <c r="ED121" s="91"/>
      <c r="EE121" s="91"/>
      <c r="EF121" s="91"/>
      <c r="EG121" s="91"/>
      <c r="EH121" s="91"/>
      <c r="EI121" s="91"/>
      <c r="EJ121" s="91"/>
      <c r="EK121" s="91"/>
      <c r="EL121" s="91"/>
      <c r="EM121" s="91"/>
      <c r="EN121" s="91"/>
      <c r="EO121" s="91"/>
      <c r="EP121" s="91"/>
      <c r="EQ121" s="91"/>
      <c r="ER121" s="91"/>
      <c r="ES121" s="91"/>
      <c r="ET121" s="91"/>
      <c r="EU121" s="91"/>
      <c r="EV121" s="91"/>
      <c r="EW121" s="91"/>
      <c r="EX121" s="91"/>
      <c r="EY121" s="91"/>
      <c r="EZ121" s="91"/>
      <c r="FA121" s="91"/>
      <c r="FB121" s="91"/>
      <c r="FC121" s="91"/>
      <c r="FD121" s="91"/>
      <c r="FE121" s="91"/>
      <c r="FF121" s="91"/>
      <c r="FG121" s="91"/>
      <c r="FH121" s="91"/>
      <c r="FI121" s="91"/>
      <c r="FJ121" s="91"/>
      <c r="FK121" s="91"/>
      <c r="FL121" s="91"/>
      <c r="FM121" s="91"/>
      <c r="FN121" s="91"/>
      <c r="FO121" s="91"/>
      <c r="FP121" s="91"/>
      <c r="FQ121" s="91"/>
      <c r="FR121" s="91"/>
      <c r="FS121" s="91"/>
      <c r="FT121" s="91"/>
      <c r="FU121" s="91"/>
      <c r="FV121" s="91"/>
      <c r="FW121" s="91"/>
      <c r="FX121" s="91"/>
      <c r="FY121" s="91"/>
      <c r="FZ121" s="91"/>
      <c r="GA121" s="91"/>
      <c r="GB121" s="91"/>
      <c r="GC121" s="91"/>
      <c r="GD121" s="91"/>
      <c r="GE121" s="91"/>
      <c r="GF121" s="91"/>
      <c r="GG121" s="91"/>
      <c r="GH121" s="91"/>
      <c r="GI121" s="91"/>
      <c r="GJ121" s="91"/>
      <c r="GK121" s="91"/>
      <c r="GL121" s="91"/>
      <c r="GM121" s="91"/>
      <c r="GN121" s="91"/>
      <c r="GO121" s="91"/>
      <c r="GP121" s="91"/>
      <c r="GQ121" s="91"/>
      <c r="GR121" s="91"/>
      <c r="GS121" s="91"/>
      <c r="GT121" s="91"/>
      <c r="GU121" s="91"/>
      <c r="GV121" s="91"/>
      <c r="GW121" s="91"/>
      <c r="GX121" s="91"/>
      <c r="GY121" s="91"/>
      <c r="GZ121" s="91"/>
      <c r="HA121" s="91"/>
      <c r="HB121" s="91"/>
      <c r="HC121" s="91"/>
      <c r="HD121" s="91"/>
      <c r="HE121" s="91"/>
      <c r="HF121" s="91"/>
      <c r="HG121" s="91"/>
      <c r="HH121" s="91"/>
      <c r="HI121" s="91"/>
      <c r="HJ121" s="91"/>
      <c r="HK121" s="91"/>
      <c r="HL121" s="91"/>
      <c r="HM121" s="91"/>
      <c r="HN121" s="91"/>
      <c r="HO121" s="91"/>
      <c r="HP121" s="91"/>
      <c r="HQ121" s="91"/>
      <c r="HR121" s="91"/>
      <c r="HS121" s="91"/>
      <c r="HT121" s="91"/>
      <c r="HU121" s="91"/>
      <c r="HV121" s="91"/>
      <c r="HW121" s="91"/>
      <c r="HX121" s="91"/>
      <c r="HY121" s="91"/>
      <c r="HZ121" s="91"/>
      <c r="IA121" s="91"/>
      <c r="IB121" s="91"/>
      <c r="IC121" s="91"/>
      <c r="ID121" s="91"/>
      <c r="IE121" s="91"/>
      <c r="IF121" s="91"/>
      <c r="IG121" s="91"/>
      <c r="IH121" s="91"/>
      <c r="II121" s="91"/>
      <c r="IJ121" s="91"/>
      <c r="IK121" s="91"/>
      <c r="IL121" s="91"/>
      <c r="IM121" s="91"/>
      <c r="IN121" s="91"/>
      <c r="IO121" s="91"/>
      <c r="IP121" s="91"/>
      <c r="IQ121" s="91"/>
      <c r="IR121" s="91"/>
      <c r="IS121" s="91"/>
      <c r="IT121" s="91"/>
      <c r="IU121" s="91"/>
      <c r="IV121" s="91"/>
    </row>
    <row r="122" spans="1:256">
      <c r="A122" s="127"/>
      <c r="B122" s="484" t="s">
        <v>1227</v>
      </c>
      <c r="C122" s="136"/>
      <c r="D122" s="134"/>
      <c r="E122" s="133">
        <f t="shared" si="1"/>
        <v>0</v>
      </c>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91"/>
      <c r="AN122" s="91"/>
      <c r="AO122" s="91"/>
      <c r="AP122" s="91"/>
      <c r="AQ122" s="91"/>
      <c r="AR122" s="91"/>
      <c r="AS122" s="91"/>
      <c r="AT122" s="91"/>
      <c r="AU122" s="91"/>
      <c r="AV122" s="91"/>
      <c r="AW122" s="91"/>
      <c r="AX122" s="91"/>
      <c r="AY122" s="91"/>
      <c r="AZ122" s="91"/>
      <c r="BA122" s="91"/>
      <c r="BB122" s="91"/>
      <c r="BC122" s="91"/>
      <c r="BD122" s="91"/>
      <c r="BE122" s="91"/>
      <c r="BF122" s="91"/>
      <c r="BG122" s="91"/>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91"/>
      <c r="DJ122" s="91"/>
      <c r="DK122" s="91"/>
      <c r="DL122" s="91"/>
      <c r="DM122" s="91"/>
      <c r="DN122" s="91"/>
      <c r="DO122" s="91"/>
      <c r="DP122" s="91"/>
      <c r="DQ122" s="91"/>
      <c r="DR122" s="91"/>
      <c r="DS122" s="91"/>
      <c r="DT122" s="91"/>
      <c r="DU122" s="91"/>
      <c r="DV122" s="91"/>
      <c r="DW122" s="91"/>
      <c r="DX122" s="91"/>
      <c r="DY122" s="91"/>
      <c r="DZ122" s="91"/>
      <c r="EA122" s="91"/>
      <c r="EB122" s="91"/>
      <c r="EC122" s="91"/>
      <c r="ED122" s="91"/>
      <c r="EE122" s="91"/>
      <c r="EF122" s="91"/>
      <c r="EG122" s="91"/>
      <c r="EH122" s="91"/>
      <c r="EI122" s="91"/>
      <c r="EJ122" s="91"/>
      <c r="EK122" s="91"/>
      <c r="EL122" s="91"/>
      <c r="EM122" s="91"/>
      <c r="EN122" s="91"/>
      <c r="EO122" s="91"/>
      <c r="EP122" s="91"/>
      <c r="EQ122" s="91"/>
      <c r="ER122" s="91"/>
      <c r="ES122" s="91"/>
      <c r="ET122" s="91"/>
      <c r="EU122" s="91"/>
      <c r="EV122" s="91"/>
      <c r="EW122" s="91"/>
      <c r="EX122" s="91"/>
      <c r="EY122" s="91"/>
      <c r="EZ122" s="91"/>
      <c r="FA122" s="91"/>
      <c r="FB122" s="91"/>
      <c r="FC122" s="91"/>
      <c r="FD122" s="91"/>
      <c r="FE122" s="91"/>
      <c r="FF122" s="91"/>
      <c r="FG122" s="91"/>
      <c r="FH122" s="91"/>
      <c r="FI122" s="91"/>
      <c r="FJ122" s="91"/>
      <c r="FK122" s="91"/>
      <c r="FL122" s="91"/>
      <c r="FM122" s="91"/>
      <c r="FN122" s="91"/>
      <c r="FO122" s="91"/>
      <c r="FP122" s="91"/>
      <c r="FQ122" s="91"/>
      <c r="FR122" s="91"/>
      <c r="FS122" s="91"/>
      <c r="FT122" s="91"/>
      <c r="FU122" s="91"/>
      <c r="FV122" s="91"/>
      <c r="FW122" s="91"/>
      <c r="FX122" s="91"/>
      <c r="FY122" s="91"/>
      <c r="FZ122" s="91"/>
      <c r="GA122" s="91"/>
      <c r="GB122" s="91"/>
      <c r="GC122" s="91"/>
      <c r="GD122" s="91"/>
      <c r="GE122" s="91"/>
      <c r="GF122" s="91"/>
      <c r="GG122" s="91"/>
      <c r="GH122" s="91"/>
      <c r="GI122" s="91"/>
      <c r="GJ122" s="91"/>
      <c r="GK122" s="91"/>
      <c r="GL122" s="91"/>
      <c r="GM122" s="91"/>
      <c r="GN122" s="91"/>
      <c r="GO122" s="91"/>
      <c r="GP122" s="91"/>
      <c r="GQ122" s="91"/>
      <c r="GR122" s="91"/>
      <c r="GS122" s="91"/>
      <c r="GT122" s="91"/>
      <c r="GU122" s="91"/>
      <c r="GV122" s="91"/>
      <c r="GW122" s="91"/>
      <c r="GX122" s="91"/>
      <c r="GY122" s="91"/>
      <c r="GZ122" s="91"/>
      <c r="HA122" s="91"/>
      <c r="HB122" s="91"/>
      <c r="HC122" s="91"/>
      <c r="HD122" s="91"/>
      <c r="HE122" s="91"/>
      <c r="HF122" s="91"/>
      <c r="HG122" s="91"/>
      <c r="HH122" s="91"/>
      <c r="HI122" s="91"/>
      <c r="HJ122" s="91"/>
      <c r="HK122" s="91"/>
      <c r="HL122" s="91"/>
      <c r="HM122" s="91"/>
      <c r="HN122" s="91"/>
      <c r="HO122" s="91"/>
      <c r="HP122" s="91"/>
      <c r="HQ122" s="91"/>
      <c r="HR122" s="91"/>
      <c r="HS122" s="91"/>
      <c r="HT122" s="91"/>
      <c r="HU122" s="91"/>
      <c r="HV122" s="91"/>
      <c r="HW122" s="91"/>
      <c r="HX122" s="91"/>
      <c r="HY122" s="91"/>
      <c r="HZ122" s="91"/>
      <c r="IA122" s="91"/>
      <c r="IB122" s="91"/>
      <c r="IC122" s="91"/>
      <c r="ID122" s="91"/>
      <c r="IE122" s="91"/>
      <c r="IF122" s="91"/>
      <c r="IG122" s="91"/>
      <c r="IH122" s="91"/>
      <c r="II122" s="91"/>
      <c r="IJ122" s="91"/>
      <c r="IK122" s="91"/>
      <c r="IL122" s="91"/>
      <c r="IM122" s="91"/>
      <c r="IN122" s="91"/>
      <c r="IO122" s="91"/>
      <c r="IP122" s="91"/>
      <c r="IQ122" s="91"/>
      <c r="IR122" s="91"/>
      <c r="IS122" s="91"/>
      <c r="IT122" s="91"/>
      <c r="IU122" s="91"/>
      <c r="IV122" s="91"/>
    </row>
    <row r="123" spans="1:256">
      <c r="A123" s="127"/>
      <c r="B123" s="484" t="s">
        <v>1228</v>
      </c>
      <c r="C123" s="136"/>
      <c r="D123" s="134"/>
      <c r="E123" s="133">
        <f t="shared" si="1"/>
        <v>0</v>
      </c>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c r="BC123" s="91"/>
      <c r="BD123" s="91"/>
      <c r="BE123" s="91"/>
      <c r="BF123" s="91"/>
      <c r="BG123" s="91"/>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91"/>
      <c r="DJ123" s="91"/>
      <c r="DK123" s="91"/>
      <c r="DL123" s="91"/>
      <c r="DM123" s="91"/>
      <c r="DN123" s="91"/>
      <c r="DO123" s="91"/>
      <c r="DP123" s="91"/>
      <c r="DQ123" s="91"/>
      <c r="DR123" s="91"/>
      <c r="DS123" s="91"/>
      <c r="DT123" s="91"/>
      <c r="DU123" s="91"/>
      <c r="DV123" s="91"/>
      <c r="DW123" s="91"/>
      <c r="DX123" s="91"/>
      <c r="DY123" s="91"/>
      <c r="DZ123" s="91"/>
      <c r="EA123" s="91"/>
      <c r="EB123" s="91"/>
      <c r="EC123" s="91"/>
      <c r="ED123" s="91"/>
      <c r="EE123" s="91"/>
      <c r="EF123" s="91"/>
      <c r="EG123" s="91"/>
      <c r="EH123" s="91"/>
      <c r="EI123" s="91"/>
      <c r="EJ123" s="91"/>
      <c r="EK123" s="91"/>
      <c r="EL123" s="91"/>
      <c r="EM123" s="91"/>
      <c r="EN123" s="91"/>
      <c r="EO123" s="91"/>
      <c r="EP123" s="91"/>
      <c r="EQ123" s="91"/>
      <c r="ER123" s="91"/>
      <c r="ES123" s="91"/>
      <c r="ET123" s="91"/>
      <c r="EU123" s="91"/>
      <c r="EV123" s="91"/>
      <c r="EW123" s="91"/>
      <c r="EX123" s="91"/>
      <c r="EY123" s="91"/>
      <c r="EZ123" s="91"/>
      <c r="FA123" s="91"/>
      <c r="FB123" s="91"/>
      <c r="FC123" s="91"/>
      <c r="FD123" s="91"/>
      <c r="FE123" s="91"/>
      <c r="FF123" s="91"/>
      <c r="FG123" s="91"/>
      <c r="FH123" s="91"/>
      <c r="FI123" s="91"/>
      <c r="FJ123" s="91"/>
      <c r="FK123" s="91"/>
      <c r="FL123" s="91"/>
      <c r="FM123" s="91"/>
      <c r="FN123" s="91"/>
      <c r="FO123" s="91"/>
      <c r="FP123" s="91"/>
      <c r="FQ123" s="91"/>
      <c r="FR123" s="91"/>
      <c r="FS123" s="91"/>
      <c r="FT123" s="91"/>
      <c r="FU123" s="91"/>
      <c r="FV123" s="91"/>
      <c r="FW123" s="91"/>
      <c r="FX123" s="91"/>
      <c r="FY123" s="91"/>
      <c r="FZ123" s="91"/>
      <c r="GA123" s="91"/>
      <c r="GB123" s="91"/>
      <c r="GC123" s="91"/>
      <c r="GD123" s="91"/>
      <c r="GE123" s="91"/>
      <c r="GF123" s="91"/>
      <c r="GG123" s="91"/>
      <c r="GH123" s="91"/>
      <c r="GI123" s="91"/>
      <c r="GJ123" s="91"/>
      <c r="GK123" s="91"/>
      <c r="GL123" s="91"/>
      <c r="GM123" s="91"/>
      <c r="GN123" s="91"/>
      <c r="GO123" s="91"/>
      <c r="GP123" s="91"/>
      <c r="GQ123" s="91"/>
      <c r="GR123" s="91"/>
      <c r="GS123" s="91"/>
      <c r="GT123" s="91"/>
      <c r="GU123" s="91"/>
      <c r="GV123" s="91"/>
      <c r="GW123" s="91"/>
      <c r="GX123" s="91"/>
      <c r="GY123" s="91"/>
      <c r="GZ123" s="91"/>
      <c r="HA123" s="91"/>
      <c r="HB123" s="91"/>
      <c r="HC123" s="91"/>
      <c r="HD123" s="91"/>
      <c r="HE123" s="91"/>
      <c r="HF123" s="91"/>
      <c r="HG123" s="91"/>
      <c r="HH123" s="91"/>
      <c r="HI123" s="91"/>
      <c r="HJ123" s="91"/>
      <c r="HK123" s="91"/>
      <c r="HL123" s="91"/>
      <c r="HM123" s="91"/>
      <c r="HN123" s="91"/>
      <c r="HO123" s="91"/>
      <c r="HP123" s="91"/>
      <c r="HQ123" s="91"/>
      <c r="HR123" s="91"/>
      <c r="HS123" s="91"/>
      <c r="HT123" s="91"/>
      <c r="HU123" s="91"/>
      <c r="HV123" s="91"/>
      <c r="HW123" s="91"/>
      <c r="HX123" s="91"/>
      <c r="HY123" s="91"/>
      <c r="HZ123" s="91"/>
      <c r="IA123" s="91"/>
      <c r="IB123" s="91"/>
      <c r="IC123" s="91"/>
      <c r="ID123" s="91"/>
      <c r="IE123" s="91"/>
      <c r="IF123" s="91"/>
      <c r="IG123" s="91"/>
      <c r="IH123" s="91"/>
      <c r="II123" s="91"/>
      <c r="IJ123" s="91"/>
      <c r="IK123" s="91"/>
      <c r="IL123" s="91"/>
      <c r="IM123" s="91"/>
      <c r="IN123" s="91"/>
      <c r="IO123" s="91"/>
      <c r="IP123" s="91"/>
      <c r="IQ123" s="91"/>
      <c r="IR123" s="91"/>
      <c r="IS123" s="91"/>
      <c r="IT123" s="91"/>
      <c r="IU123" s="91"/>
      <c r="IV123" s="91"/>
    </row>
    <row r="124" spans="1:256">
      <c r="A124" s="127"/>
      <c r="B124" s="484" t="s">
        <v>1229</v>
      </c>
      <c r="C124" s="136"/>
      <c r="D124" s="134"/>
      <c r="E124" s="133">
        <f t="shared" si="1"/>
        <v>0</v>
      </c>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91"/>
      <c r="AN124" s="91"/>
      <c r="AO124" s="91"/>
      <c r="AP124" s="91"/>
      <c r="AQ124" s="91"/>
      <c r="AR124" s="91"/>
      <c r="AS124" s="91"/>
      <c r="AT124" s="91"/>
      <c r="AU124" s="91"/>
      <c r="AV124" s="91"/>
      <c r="AW124" s="91"/>
      <c r="AX124" s="91"/>
      <c r="AY124" s="91"/>
      <c r="AZ124" s="91"/>
      <c r="BA124" s="91"/>
      <c r="BB124" s="91"/>
      <c r="BC124" s="91"/>
      <c r="BD124" s="91"/>
      <c r="BE124" s="91"/>
      <c r="BF124" s="91"/>
      <c r="BG124" s="91"/>
      <c r="BH124" s="91"/>
      <c r="BI124" s="91"/>
      <c r="BJ124" s="91"/>
      <c r="BK124" s="91"/>
      <c r="BL124" s="91"/>
      <c r="BM124" s="91"/>
      <c r="BN124" s="91"/>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91"/>
      <c r="DJ124" s="91"/>
      <c r="DK124" s="91"/>
      <c r="DL124" s="91"/>
      <c r="DM124" s="91"/>
      <c r="DN124" s="91"/>
      <c r="DO124" s="91"/>
      <c r="DP124" s="91"/>
      <c r="DQ124" s="91"/>
      <c r="DR124" s="91"/>
      <c r="DS124" s="91"/>
      <c r="DT124" s="91"/>
      <c r="DU124" s="91"/>
      <c r="DV124" s="91"/>
      <c r="DW124" s="91"/>
      <c r="DX124" s="91"/>
      <c r="DY124" s="91"/>
      <c r="DZ124" s="91"/>
      <c r="EA124" s="91"/>
      <c r="EB124" s="91"/>
      <c r="EC124" s="91"/>
      <c r="ED124" s="91"/>
      <c r="EE124" s="91"/>
      <c r="EF124" s="91"/>
      <c r="EG124" s="91"/>
      <c r="EH124" s="91"/>
      <c r="EI124" s="91"/>
      <c r="EJ124" s="91"/>
      <c r="EK124" s="91"/>
      <c r="EL124" s="91"/>
      <c r="EM124" s="91"/>
      <c r="EN124" s="91"/>
      <c r="EO124" s="91"/>
      <c r="EP124" s="91"/>
      <c r="EQ124" s="91"/>
      <c r="ER124" s="91"/>
      <c r="ES124" s="91"/>
      <c r="ET124" s="91"/>
      <c r="EU124" s="91"/>
      <c r="EV124" s="91"/>
      <c r="EW124" s="91"/>
      <c r="EX124" s="91"/>
      <c r="EY124" s="91"/>
      <c r="EZ124" s="91"/>
      <c r="FA124" s="91"/>
      <c r="FB124" s="91"/>
      <c r="FC124" s="91"/>
      <c r="FD124" s="91"/>
      <c r="FE124" s="91"/>
      <c r="FF124" s="91"/>
      <c r="FG124" s="91"/>
      <c r="FH124" s="91"/>
      <c r="FI124" s="91"/>
      <c r="FJ124" s="91"/>
      <c r="FK124" s="91"/>
      <c r="FL124" s="91"/>
      <c r="FM124" s="91"/>
      <c r="FN124" s="91"/>
      <c r="FO124" s="91"/>
      <c r="FP124" s="91"/>
      <c r="FQ124" s="91"/>
      <c r="FR124" s="91"/>
      <c r="FS124" s="91"/>
      <c r="FT124" s="91"/>
      <c r="FU124" s="91"/>
      <c r="FV124" s="91"/>
      <c r="FW124" s="91"/>
      <c r="FX124" s="91"/>
      <c r="FY124" s="91"/>
      <c r="FZ124" s="91"/>
      <c r="GA124" s="91"/>
      <c r="GB124" s="91"/>
      <c r="GC124" s="91"/>
      <c r="GD124" s="91"/>
      <c r="GE124" s="91"/>
      <c r="GF124" s="91"/>
      <c r="GG124" s="91"/>
      <c r="GH124" s="91"/>
      <c r="GI124" s="91"/>
      <c r="GJ124" s="91"/>
      <c r="GK124" s="91"/>
      <c r="GL124" s="91"/>
      <c r="GM124" s="91"/>
      <c r="GN124" s="91"/>
      <c r="GO124" s="91"/>
      <c r="GP124" s="91"/>
      <c r="GQ124" s="91"/>
      <c r="GR124" s="91"/>
      <c r="GS124" s="91"/>
      <c r="GT124" s="91"/>
      <c r="GU124" s="91"/>
      <c r="GV124" s="91"/>
      <c r="GW124" s="91"/>
      <c r="GX124" s="91"/>
      <c r="GY124" s="91"/>
      <c r="GZ124" s="91"/>
      <c r="HA124" s="91"/>
      <c r="HB124" s="91"/>
      <c r="HC124" s="91"/>
      <c r="HD124" s="91"/>
      <c r="HE124" s="91"/>
      <c r="HF124" s="91"/>
      <c r="HG124" s="91"/>
      <c r="HH124" s="91"/>
      <c r="HI124" s="91"/>
      <c r="HJ124" s="91"/>
      <c r="HK124" s="91"/>
      <c r="HL124" s="91"/>
      <c r="HM124" s="91"/>
      <c r="HN124" s="91"/>
      <c r="HO124" s="91"/>
      <c r="HP124" s="91"/>
      <c r="HQ124" s="91"/>
      <c r="HR124" s="91"/>
      <c r="HS124" s="91"/>
      <c r="HT124" s="91"/>
      <c r="HU124" s="91"/>
      <c r="HV124" s="91"/>
      <c r="HW124" s="91"/>
      <c r="HX124" s="91"/>
      <c r="HY124" s="91"/>
      <c r="HZ124" s="91"/>
      <c r="IA124" s="91"/>
      <c r="IB124" s="91"/>
      <c r="IC124" s="91"/>
      <c r="ID124" s="91"/>
      <c r="IE124" s="91"/>
      <c r="IF124" s="91"/>
      <c r="IG124" s="91"/>
      <c r="IH124" s="91"/>
      <c r="II124" s="91"/>
      <c r="IJ124" s="91"/>
      <c r="IK124" s="91"/>
      <c r="IL124" s="91"/>
      <c r="IM124" s="91"/>
      <c r="IN124" s="91"/>
      <c r="IO124" s="91"/>
      <c r="IP124" s="91"/>
      <c r="IQ124" s="91"/>
      <c r="IR124" s="91"/>
      <c r="IS124" s="91"/>
      <c r="IT124" s="91"/>
      <c r="IU124" s="91"/>
      <c r="IV124" s="91"/>
    </row>
    <row r="125" spans="1:256">
      <c r="A125" s="127"/>
      <c r="B125" s="484" t="s">
        <v>1230</v>
      </c>
      <c r="C125" s="136"/>
      <c r="D125" s="134"/>
      <c r="E125" s="133">
        <f t="shared" si="1"/>
        <v>0</v>
      </c>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91"/>
      <c r="AN125" s="91"/>
      <c r="AO125" s="91"/>
      <c r="AP125" s="91"/>
      <c r="AQ125" s="91"/>
      <c r="AR125" s="91"/>
      <c r="AS125" s="91"/>
      <c r="AT125" s="91"/>
      <c r="AU125" s="91"/>
      <c r="AV125" s="91"/>
      <c r="AW125" s="91"/>
      <c r="AX125" s="91"/>
      <c r="AY125" s="91"/>
      <c r="AZ125" s="91"/>
      <c r="BA125" s="91"/>
      <c r="BB125" s="91"/>
      <c r="BC125" s="91"/>
      <c r="BD125" s="91"/>
      <c r="BE125" s="91"/>
      <c r="BF125" s="91"/>
      <c r="BG125" s="91"/>
      <c r="BH125" s="91"/>
      <c r="BI125" s="91"/>
      <c r="BJ125" s="91"/>
      <c r="BK125" s="91"/>
      <c r="BL125" s="91"/>
      <c r="BM125" s="91"/>
      <c r="BN125" s="91"/>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91"/>
      <c r="DJ125" s="91"/>
      <c r="DK125" s="91"/>
      <c r="DL125" s="91"/>
      <c r="DM125" s="91"/>
      <c r="DN125" s="91"/>
      <c r="DO125" s="91"/>
      <c r="DP125" s="91"/>
      <c r="DQ125" s="91"/>
      <c r="DR125" s="91"/>
      <c r="DS125" s="91"/>
      <c r="DT125" s="91"/>
      <c r="DU125" s="91"/>
      <c r="DV125" s="91"/>
      <c r="DW125" s="91"/>
      <c r="DX125" s="91"/>
      <c r="DY125" s="91"/>
      <c r="DZ125" s="91"/>
      <c r="EA125" s="91"/>
      <c r="EB125" s="91"/>
      <c r="EC125" s="91"/>
      <c r="ED125" s="91"/>
      <c r="EE125" s="91"/>
      <c r="EF125" s="91"/>
      <c r="EG125" s="91"/>
      <c r="EH125" s="91"/>
      <c r="EI125" s="91"/>
      <c r="EJ125" s="91"/>
      <c r="EK125" s="91"/>
      <c r="EL125" s="91"/>
      <c r="EM125" s="91"/>
      <c r="EN125" s="91"/>
      <c r="EO125" s="91"/>
      <c r="EP125" s="91"/>
      <c r="EQ125" s="91"/>
      <c r="ER125" s="91"/>
      <c r="ES125" s="91"/>
      <c r="ET125" s="91"/>
      <c r="EU125" s="91"/>
      <c r="EV125" s="91"/>
      <c r="EW125" s="91"/>
      <c r="EX125" s="91"/>
      <c r="EY125" s="91"/>
      <c r="EZ125" s="91"/>
      <c r="FA125" s="91"/>
      <c r="FB125" s="91"/>
      <c r="FC125" s="91"/>
      <c r="FD125" s="91"/>
      <c r="FE125" s="91"/>
      <c r="FF125" s="91"/>
      <c r="FG125" s="91"/>
      <c r="FH125" s="91"/>
      <c r="FI125" s="91"/>
      <c r="FJ125" s="91"/>
      <c r="FK125" s="91"/>
      <c r="FL125" s="91"/>
      <c r="FM125" s="91"/>
      <c r="FN125" s="91"/>
      <c r="FO125" s="91"/>
      <c r="FP125" s="91"/>
      <c r="FQ125" s="91"/>
      <c r="FR125" s="91"/>
      <c r="FS125" s="91"/>
      <c r="FT125" s="91"/>
      <c r="FU125" s="91"/>
      <c r="FV125" s="91"/>
      <c r="FW125" s="91"/>
      <c r="FX125" s="91"/>
      <c r="FY125" s="91"/>
      <c r="FZ125" s="91"/>
      <c r="GA125" s="91"/>
      <c r="GB125" s="91"/>
      <c r="GC125" s="91"/>
      <c r="GD125" s="91"/>
      <c r="GE125" s="91"/>
      <c r="GF125" s="91"/>
      <c r="GG125" s="91"/>
      <c r="GH125" s="91"/>
      <c r="GI125" s="91"/>
      <c r="GJ125" s="91"/>
      <c r="GK125" s="91"/>
      <c r="GL125" s="91"/>
      <c r="GM125" s="91"/>
      <c r="GN125" s="91"/>
      <c r="GO125" s="91"/>
      <c r="GP125" s="91"/>
      <c r="GQ125" s="91"/>
      <c r="GR125" s="91"/>
      <c r="GS125" s="91"/>
      <c r="GT125" s="91"/>
      <c r="GU125" s="91"/>
      <c r="GV125" s="91"/>
      <c r="GW125" s="91"/>
      <c r="GX125" s="91"/>
      <c r="GY125" s="91"/>
      <c r="GZ125" s="91"/>
      <c r="HA125" s="91"/>
      <c r="HB125" s="91"/>
      <c r="HC125" s="91"/>
      <c r="HD125" s="91"/>
      <c r="HE125" s="91"/>
      <c r="HF125" s="91"/>
      <c r="HG125" s="91"/>
      <c r="HH125" s="91"/>
      <c r="HI125" s="91"/>
      <c r="HJ125" s="91"/>
      <c r="HK125" s="91"/>
      <c r="HL125" s="91"/>
      <c r="HM125" s="91"/>
      <c r="HN125" s="91"/>
      <c r="HO125" s="91"/>
      <c r="HP125" s="91"/>
      <c r="HQ125" s="91"/>
      <c r="HR125" s="91"/>
      <c r="HS125" s="91"/>
      <c r="HT125" s="91"/>
      <c r="HU125" s="91"/>
      <c r="HV125" s="91"/>
      <c r="HW125" s="91"/>
      <c r="HX125" s="91"/>
      <c r="HY125" s="91"/>
      <c r="HZ125" s="91"/>
      <c r="IA125" s="91"/>
      <c r="IB125" s="91"/>
      <c r="IC125" s="91"/>
      <c r="ID125" s="91"/>
      <c r="IE125" s="91"/>
      <c r="IF125" s="91"/>
      <c r="IG125" s="91"/>
      <c r="IH125" s="91"/>
      <c r="II125" s="91"/>
      <c r="IJ125" s="91"/>
      <c r="IK125" s="91"/>
      <c r="IL125" s="91"/>
      <c r="IM125" s="91"/>
      <c r="IN125" s="91"/>
      <c r="IO125" s="91"/>
      <c r="IP125" s="91"/>
      <c r="IQ125" s="91"/>
      <c r="IR125" s="91"/>
      <c r="IS125" s="91"/>
      <c r="IT125" s="91"/>
      <c r="IU125" s="91"/>
      <c r="IV125" s="91"/>
    </row>
    <row r="126" spans="1:256">
      <c r="A126" s="127"/>
      <c r="B126" s="484" t="s">
        <v>1231</v>
      </c>
      <c r="C126" s="136"/>
      <c r="D126" s="134"/>
      <c r="E126" s="133">
        <f t="shared" si="1"/>
        <v>0</v>
      </c>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91"/>
      <c r="AN126" s="91"/>
      <c r="AO126" s="91"/>
      <c r="AP126" s="91"/>
      <c r="AQ126" s="91"/>
      <c r="AR126" s="91"/>
      <c r="AS126" s="91"/>
      <c r="AT126" s="91"/>
      <c r="AU126" s="91"/>
      <c r="AV126" s="91"/>
      <c r="AW126" s="91"/>
      <c r="AX126" s="91"/>
      <c r="AY126" s="91"/>
      <c r="AZ126" s="91"/>
      <c r="BA126" s="91"/>
      <c r="BB126" s="91"/>
      <c r="BC126" s="91"/>
      <c r="BD126" s="91"/>
      <c r="BE126" s="91"/>
      <c r="BF126" s="91"/>
      <c r="BG126" s="91"/>
      <c r="BH126" s="91"/>
      <c r="BI126" s="91"/>
      <c r="BJ126" s="91"/>
      <c r="BK126" s="91"/>
      <c r="BL126" s="91"/>
      <c r="BM126" s="91"/>
      <c r="BN126" s="91"/>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91"/>
      <c r="DJ126" s="91"/>
      <c r="DK126" s="91"/>
      <c r="DL126" s="91"/>
      <c r="DM126" s="91"/>
      <c r="DN126" s="91"/>
      <c r="DO126" s="91"/>
      <c r="DP126" s="91"/>
      <c r="DQ126" s="91"/>
      <c r="DR126" s="91"/>
      <c r="DS126" s="91"/>
      <c r="DT126" s="91"/>
      <c r="DU126" s="91"/>
      <c r="DV126" s="91"/>
      <c r="DW126" s="91"/>
      <c r="DX126" s="91"/>
      <c r="DY126" s="91"/>
      <c r="DZ126" s="91"/>
      <c r="EA126" s="91"/>
      <c r="EB126" s="91"/>
      <c r="EC126" s="91"/>
      <c r="ED126" s="91"/>
      <c r="EE126" s="91"/>
      <c r="EF126" s="91"/>
      <c r="EG126" s="91"/>
      <c r="EH126" s="91"/>
      <c r="EI126" s="91"/>
      <c r="EJ126" s="91"/>
      <c r="EK126" s="91"/>
      <c r="EL126" s="91"/>
      <c r="EM126" s="91"/>
      <c r="EN126" s="91"/>
      <c r="EO126" s="91"/>
      <c r="EP126" s="91"/>
      <c r="EQ126" s="91"/>
      <c r="ER126" s="91"/>
      <c r="ES126" s="91"/>
      <c r="ET126" s="91"/>
      <c r="EU126" s="91"/>
      <c r="EV126" s="91"/>
      <c r="EW126" s="91"/>
      <c r="EX126" s="91"/>
      <c r="EY126" s="91"/>
      <c r="EZ126" s="91"/>
      <c r="FA126" s="91"/>
      <c r="FB126" s="91"/>
      <c r="FC126" s="91"/>
      <c r="FD126" s="91"/>
      <c r="FE126" s="91"/>
      <c r="FF126" s="91"/>
      <c r="FG126" s="91"/>
      <c r="FH126" s="91"/>
      <c r="FI126" s="91"/>
      <c r="FJ126" s="91"/>
      <c r="FK126" s="91"/>
      <c r="FL126" s="91"/>
      <c r="FM126" s="91"/>
      <c r="FN126" s="91"/>
      <c r="FO126" s="91"/>
      <c r="FP126" s="91"/>
      <c r="FQ126" s="91"/>
      <c r="FR126" s="91"/>
      <c r="FS126" s="91"/>
      <c r="FT126" s="91"/>
      <c r="FU126" s="91"/>
      <c r="FV126" s="91"/>
      <c r="FW126" s="91"/>
      <c r="FX126" s="91"/>
      <c r="FY126" s="91"/>
      <c r="FZ126" s="91"/>
      <c r="GA126" s="91"/>
      <c r="GB126" s="91"/>
      <c r="GC126" s="91"/>
      <c r="GD126" s="91"/>
      <c r="GE126" s="91"/>
      <c r="GF126" s="91"/>
      <c r="GG126" s="91"/>
      <c r="GH126" s="91"/>
      <c r="GI126" s="91"/>
      <c r="GJ126" s="91"/>
      <c r="GK126" s="91"/>
      <c r="GL126" s="91"/>
      <c r="GM126" s="91"/>
      <c r="GN126" s="91"/>
      <c r="GO126" s="91"/>
      <c r="GP126" s="91"/>
      <c r="GQ126" s="91"/>
      <c r="GR126" s="91"/>
      <c r="GS126" s="91"/>
      <c r="GT126" s="91"/>
      <c r="GU126" s="91"/>
      <c r="GV126" s="91"/>
      <c r="GW126" s="91"/>
      <c r="GX126" s="91"/>
      <c r="GY126" s="91"/>
      <c r="GZ126" s="91"/>
      <c r="HA126" s="91"/>
      <c r="HB126" s="91"/>
      <c r="HC126" s="91"/>
      <c r="HD126" s="91"/>
      <c r="HE126" s="91"/>
      <c r="HF126" s="91"/>
      <c r="HG126" s="91"/>
      <c r="HH126" s="91"/>
      <c r="HI126" s="91"/>
      <c r="HJ126" s="91"/>
      <c r="HK126" s="91"/>
      <c r="HL126" s="91"/>
      <c r="HM126" s="91"/>
      <c r="HN126" s="91"/>
      <c r="HO126" s="91"/>
      <c r="HP126" s="91"/>
      <c r="HQ126" s="91"/>
      <c r="HR126" s="91"/>
      <c r="HS126" s="91"/>
      <c r="HT126" s="91"/>
      <c r="HU126" s="91"/>
      <c r="HV126" s="91"/>
      <c r="HW126" s="91"/>
      <c r="HX126" s="91"/>
      <c r="HY126" s="91"/>
      <c r="HZ126" s="91"/>
      <c r="IA126" s="91"/>
      <c r="IB126" s="91"/>
      <c r="IC126" s="91"/>
      <c r="ID126" s="91"/>
      <c r="IE126" s="91"/>
      <c r="IF126" s="91"/>
      <c r="IG126" s="91"/>
      <c r="IH126" s="91"/>
      <c r="II126" s="91"/>
      <c r="IJ126" s="91"/>
      <c r="IK126" s="91"/>
      <c r="IL126" s="91"/>
      <c r="IM126" s="91"/>
      <c r="IN126" s="91"/>
      <c r="IO126" s="91"/>
      <c r="IP126" s="91"/>
      <c r="IQ126" s="91"/>
      <c r="IR126" s="91"/>
      <c r="IS126" s="91"/>
      <c r="IT126" s="91"/>
      <c r="IU126" s="91"/>
      <c r="IV126" s="91"/>
    </row>
    <row r="127" spans="1:256">
      <c r="A127" s="127"/>
      <c r="B127" s="484" t="s">
        <v>1232</v>
      </c>
      <c r="C127" s="136"/>
      <c r="D127" s="134"/>
      <c r="E127" s="133">
        <f t="shared" si="1"/>
        <v>0</v>
      </c>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c r="BA127" s="91"/>
      <c r="BB127" s="91"/>
      <c r="BC127" s="91"/>
      <c r="BD127" s="91"/>
      <c r="BE127" s="91"/>
      <c r="BF127" s="91"/>
      <c r="BG127" s="91"/>
      <c r="BH127" s="91"/>
      <c r="BI127" s="91"/>
      <c r="BJ127" s="91"/>
      <c r="BK127" s="91"/>
      <c r="BL127" s="91"/>
      <c r="BM127" s="91"/>
      <c r="BN127" s="91"/>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91"/>
      <c r="DJ127" s="91"/>
      <c r="DK127" s="91"/>
      <c r="DL127" s="91"/>
      <c r="DM127" s="91"/>
      <c r="DN127" s="91"/>
      <c r="DO127" s="91"/>
      <c r="DP127" s="91"/>
      <c r="DQ127" s="91"/>
      <c r="DR127" s="91"/>
      <c r="DS127" s="91"/>
      <c r="DT127" s="91"/>
      <c r="DU127" s="91"/>
      <c r="DV127" s="91"/>
      <c r="DW127" s="91"/>
      <c r="DX127" s="91"/>
      <c r="DY127" s="91"/>
      <c r="DZ127" s="91"/>
      <c r="EA127" s="91"/>
      <c r="EB127" s="91"/>
      <c r="EC127" s="91"/>
      <c r="ED127" s="91"/>
      <c r="EE127" s="91"/>
      <c r="EF127" s="91"/>
      <c r="EG127" s="91"/>
      <c r="EH127" s="91"/>
      <c r="EI127" s="91"/>
      <c r="EJ127" s="91"/>
      <c r="EK127" s="91"/>
      <c r="EL127" s="91"/>
      <c r="EM127" s="91"/>
      <c r="EN127" s="91"/>
      <c r="EO127" s="91"/>
      <c r="EP127" s="91"/>
      <c r="EQ127" s="91"/>
      <c r="ER127" s="91"/>
      <c r="ES127" s="91"/>
      <c r="ET127" s="91"/>
      <c r="EU127" s="91"/>
      <c r="EV127" s="91"/>
      <c r="EW127" s="91"/>
      <c r="EX127" s="91"/>
      <c r="EY127" s="91"/>
      <c r="EZ127" s="91"/>
      <c r="FA127" s="91"/>
      <c r="FB127" s="91"/>
      <c r="FC127" s="91"/>
      <c r="FD127" s="91"/>
      <c r="FE127" s="91"/>
      <c r="FF127" s="91"/>
      <c r="FG127" s="91"/>
      <c r="FH127" s="91"/>
      <c r="FI127" s="91"/>
      <c r="FJ127" s="91"/>
      <c r="FK127" s="91"/>
      <c r="FL127" s="91"/>
      <c r="FM127" s="91"/>
      <c r="FN127" s="91"/>
      <c r="FO127" s="91"/>
      <c r="FP127" s="91"/>
      <c r="FQ127" s="91"/>
      <c r="FR127" s="91"/>
      <c r="FS127" s="91"/>
      <c r="FT127" s="91"/>
      <c r="FU127" s="91"/>
      <c r="FV127" s="91"/>
      <c r="FW127" s="91"/>
      <c r="FX127" s="91"/>
      <c r="FY127" s="91"/>
      <c r="FZ127" s="91"/>
      <c r="GA127" s="91"/>
      <c r="GB127" s="91"/>
      <c r="GC127" s="91"/>
      <c r="GD127" s="91"/>
      <c r="GE127" s="91"/>
      <c r="GF127" s="91"/>
      <c r="GG127" s="91"/>
      <c r="GH127" s="91"/>
      <c r="GI127" s="91"/>
      <c r="GJ127" s="91"/>
      <c r="GK127" s="91"/>
      <c r="GL127" s="91"/>
      <c r="GM127" s="91"/>
      <c r="GN127" s="91"/>
      <c r="GO127" s="91"/>
      <c r="GP127" s="91"/>
      <c r="GQ127" s="91"/>
      <c r="GR127" s="91"/>
      <c r="GS127" s="91"/>
      <c r="GT127" s="91"/>
      <c r="GU127" s="91"/>
      <c r="GV127" s="91"/>
      <c r="GW127" s="91"/>
      <c r="GX127" s="91"/>
      <c r="GY127" s="91"/>
      <c r="GZ127" s="91"/>
      <c r="HA127" s="91"/>
      <c r="HB127" s="91"/>
      <c r="HC127" s="91"/>
      <c r="HD127" s="91"/>
      <c r="HE127" s="91"/>
      <c r="HF127" s="91"/>
      <c r="HG127" s="91"/>
      <c r="HH127" s="91"/>
      <c r="HI127" s="91"/>
      <c r="HJ127" s="91"/>
      <c r="HK127" s="91"/>
      <c r="HL127" s="91"/>
      <c r="HM127" s="91"/>
      <c r="HN127" s="91"/>
      <c r="HO127" s="91"/>
      <c r="HP127" s="91"/>
      <c r="HQ127" s="91"/>
      <c r="HR127" s="91"/>
      <c r="HS127" s="91"/>
      <c r="HT127" s="91"/>
      <c r="HU127" s="91"/>
      <c r="HV127" s="91"/>
      <c r="HW127" s="91"/>
      <c r="HX127" s="91"/>
      <c r="HY127" s="91"/>
      <c r="HZ127" s="91"/>
      <c r="IA127" s="91"/>
      <c r="IB127" s="91"/>
      <c r="IC127" s="91"/>
      <c r="ID127" s="91"/>
      <c r="IE127" s="91"/>
      <c r="IF127" s="91"/>
      <c r="IG127" s="91"/>
      <c r="IH127" s="91"/>
      <c r="II127" s="91"/>
      <c r="IJ127" s="91"/>
      <c r="IK127" s="91"/>
      <c r="IL127" s="91"/>
      <c r="IM127" s="91"/>
      <c r="IN127" s="91"/>
      <c r="IO127" s="91"/>
      <c r="IP127" s="91"/>
      <c r="IQ127" s="91"/>
      <c r="IR127" s="91"/>
      <c r="IS127" s="91"/>
      <c r="IT127" s="91"/>
      <c r="IU127" s="91"/>
      <c r="IV127" s="91"/>
    </row>
    <row r="128" spans="1:256">
      <c r="A128" s="127"/>
      <c r="B128" s="484" t="s">
        <v>1233</v>
      </c>
      <c r="C128" s="136"/>
      <c r="D128" s="134"/>
      <c r="E128" s="133">
        <f t="shared" si="1"/>
        <v>0</v>
      </c>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91"/>
      <c r="BC128" s="91"/>
      <c r="BD128" s="91"/>
      <c r="BE128" s="91"/>
      <c r="BF128" s="91"/>
      <c r="BG128" s="91"/>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91"/>
      <c r="DJ128" s="91"/>
      <c r="DK128" s="91"/>
      <c r="DL128" s="91"/>
      <c r="DM128" s="91"/>
      <c r="DN128" s="91"/>
      <c r="DO128" s="91"/>
      <c r="DP128" s="91"/>
      <c r="DQ128" s="91"/>
      <c r="DR128" s="91"/>
      <c r="DS128" s="91"/>
      <c r="DT128" s="91"/>
      <c r="DU128" s="91"/>
      <c r="DV128" s="91"/>
      <c r="DW128" s="91"/>
      <c r="DX128" s="91"/>
      <c r="DY128" s="91"/>
      <c r="DZ128" s="91"/>
      <c r="EA128" s="91"/>
      <c r="EB128" s="91"/>
      <c r="EC128" s="91"/>
      <c r="ED128" s="91"/>
      <c r="EE128" s="91"/>
      <c r="EF128" s="91"/>
      <c r="EG128" s="91"/>
      <c r="EH128" s="91"/>
      <c r="EI128" s="91"/>
      <c r="EJ128" s="91"/>
      <c r="EK128" s="91"/>
      <c r="EL128" s="91"/>
      <c r="EM128" s="91"/>
      <c r="EN128" s="91"/>
      <c r="EO128" s="91"/>
      <c r="EP128" s="91"/>
      <c r="EQ128" s="91"/>
      <c r="ER128" s="91"/>
      <c r="ES128" s="91"/>
      <c r="ET128" s="91"/>
      <c r="EU128" s="91"/>
      <c r="EV128" s="91"/>
      <c r="EW128" s="91"/>
      <c r="EX128" s="91"/>
      <c r="EY128" s="91"/>
      <c r="EZ128" s="91"/>
      <c r="FA128" s="91"/>
      <c r="FB128" s="91"/>
      <c r="FC128" s="91"/>
      <c r="FD128" s="91"/>
      <c r="FE128" s="91"/>
      <c r="FF128" s="91"/>
      <c r="FG128" s="91"/>
      <c r="FH128" s="91"/>
      <c r="FI128" s="91"/>
      <c r="FJ128" s="91"/>
      <c r="FK128" s="91"/>
      <c r="FL128" s="91"/>
      <c r="FM128" s="91"/>
      <c r="FN128" s="91"/>
      <c r="FO128" s="91"/>
      <c r="FP128" s="91"/>
      <c r="FQ128" s="91"/>
      <c r="FR128" s="91"/>
      <c r="FS128" s="91"/>
      <c r="FT128" s="91"/>
      <c r="FU128" s="91"/>
      <c r="FV128" s="91"/>
      <c r="FW128" s="91"/>
      <c r="FX128" s="91"/>
      <c r="FY128" s="91"/>
      <c r="FZ128" s="91"/>
      <c r="GA128" s="91"/>
      <c r="GB128" s="91"/>
      <c r="GC128" s="91"/>
      <c r="GD128" s="91"/>
      <c r="GE128" s="91"/>
      <c r="GF128" s="91"/>
      <c r="GG128" s="91"/>
      <c r="GH128" s="91"/>
      <c r="GI128" s="91"/>
      <c r="GJ128" s="91"/>
      <c r="GK128" s="91"/>
      <c r="GL128" s="91"/>
      <c r="GM128" s="91"/>
      <c r="GN128" s="91"/>
      <c r="GO128" s="91"/>
      <c r="GP128" s="91"/>
      <c r="GQ128" s="91"/>
      <c r="GR128" s="91"/>
      <c r="GS128" s="91"/>
      <c r="GT128" s="91"/>
      <c r="GU128" s="91"/>
      <c r="GV128" s="91"/>
      <c r="GW128" s="91"/>
      <c r="GX128" s="91"/>
      <c r="GY128" s="91"/>
      <c r="GZ128" s="91"/>
      <c r="HA128" s="91"/>
      <c r="HB128" s="91"/>
      <c r="HC128" s="91"/>
      <c r="HD128" s="91"/>
      <c r="HE128" s="91"/>
      <c r="HF128" s="91"/>
      <c r="HG128" s="91"/>
      <c r="HH128" s="91"/>
      <c r="HI128" s="91"/>
      <c r="HJ128" s="91"/>
      <c r="HK128" s="91"/>
      <c r="HL128" s="91"/>
      <c r="HM128" s="91"/>
      <c r="HN128" s="91"/>
      <c r="HO128" s="91"/>
      <c r="HP128" s="91"/>
      <c r="HQ128" s="91"/>
      <c r="HR128" s="91"/>
      <c r="HS128" s="91"/>
      <c r="HT128" s="91"/>
      <c r="HU128" s="91"/>
      <c r="HV128" s="91"/>
      <c r="HW128" s="91"/>
      <c r="HX128" s="91"/>
      <c r="HY128" s="91"/>
      <c r="HZ128" s="91"/>
      <c r="IA128" s="91"/>
      <c r="IB128" s="91"/>
      <c r="IC128" s="91"/>
      <c r="ID128" s="91"/>
      <c r="IE128" s="91"/>
      <c r="IF128" s="91"/>
      <c r="IG128" s="91"/>
      <c r="IH128" s="91"/>
      <c r="II128" s="91"/>
      <c r="IJ128" s="91"/>
      <c r="IK128" s="91"/>
      <c r="IL128" s="91"/>
      <c r="IM128" s="91"/>
      <c r="IN128" s="91"/>
      <c r="IO128" s="91"/>
      <c r="IP128" s="91"/>
      <c r="IQ128" s="91"/>
      <c r="IR128" s="91"/>
      <c r="IS128" s="91"/>
      <c r="IT128" s="91"/>
      <c r="IU128" s="91"/>
      <c r="IV128" s="91"/>
    </row>
    <row r="129" spans="1:256" ht="30">
      <c r="A129" s="127"/>
      <c r="B129" s="484" t="s">
        <v>1234</v>
      </c>
      <c r="C129" s="136"/>
      <c r="D129" s="134"/>
      <c r="E129" s="133">
        <f t="shared" si="1"/>
        <v>0</v>
      </c>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c r="BA129" s="91"/>
      <c r="BB129" s="91"/>
      <c r="BC129" s="91"/>
      <c r="BD129" s="91"/>
      <c r="BE129" s="91"/>
      <c r="BF129" s="91"/>
      <c r="BG129" s="91"/>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91"/>
      <c r="DJ129" s="91"/>
      <c r="DK129" s="91"/>
      <c r="DL129" s="91"/>
      <c r="DM129" s="91"/>
      <c r="DN129" s="91"/>
      <c r="DO129" s="91"/>
      <c r="DP129" s="91"/>
      <c r="DQ129" s="91"/>
      <c r="DR129" s="91"/>
      <c r="DS129" s="91"/>
      <c r="DT129" s="91"/>
      <c r="DU129" s="91"/>
      <c r="DV129" s="91"/>
      <c r="DW129" s="91"/>
      <c r="DX129" s="91"/>
      <c r="DY129" s="91"/>
      <c r="DZ129" s="91"/>
      <c r="EA129" s="91"/>
      <c r="EB129" s="91"/>
      <c r="EC129" s="91"/>
      <c r="ED129" s="91"/>
      <c r="EE129" s="91"/>
      <c r="EF129" s="91"/>
      <c r="EG129" s="91"/>
      <c r="EH129" s="91"/>
      <c r="EI129" s="91"/>
      <c r="EJ129" s="91"/>
      <c r="EK129" s="91"/>
      <c r="EL129" s="91"/>
      <c r="EM129" s="91"/>
      <c r="EN129" s="91"/>
      <c r="EO129" s="91"/>
      <c r="EP129" s="91"/>
      <c r="EQ129" s="91"/>
      <c r="ER129" s="91"/>
      <c r="ES129" s="91"/>
      <c r="ET129" s="91"/>
      <c r="EU129" s="91"/>
      <c r="EV129" s="91"/>
      <c r="EW129" s="91"/>
      <c r="EX129" s="91"/>
      <c r="EY129" s="91"/>
      <c r="EZ129" s="91"/>
      <c r="FA129" s="91"/>
      <c r="FB129" s="91"/>
      <c r="FC129" s="91"/>
      <c r="FD129" s="91"/>
      <c r="FE129" s="91"/>
      <c r="FF129" s="91"/>
      <c r="FG129" s="91"/>
      <c r="FH129" s="91"/>
      <c r="FI129" s="91"/>
      <c r="FJ129" s="91"/>
      <c r="FK129" s="91"/>
      <c r="FL129" s="91"/>
      <c r="FM129" s="91"/>
      <c r="FN129" s="91"/>
      <c r="FO129" s="91"/>
      <c r="FP129" s="91"/>
      <c r="FQ129" s="91"/>
      <c r="FR129" s="91"/>
      <c r="FS129" s="91"/>
      <c r="FT129" s="91"/>
      <c r="FU129" s="91"/>
      <c r="FV129" s="91"/>
      <c r="FW129" s="91"/>
      <c r="FX129" s="91"/>
      <c r="FY129" s="91"/>
      <c r="FZ129" s="91"/>
      <c r="GA129" s="91"/>
      <c r="GB129" s="91"/>
      <c r="GC129" s="91"/>
      <c r="GD129" s="91"/>
      <c r="GE129" s="91"/>
      <c r="GF129" s="91"/>
      <c r="GG129" s="91"/>
      <c r="GH129" s="91"/>
      <c r="GI129" s="91"/>
      <c r="GJ129" s="91"/>
      <c r="GK129" s="91"/>
      <c r="GL129" s="91"/>
      <c r="GM129" s="91"/>
      <c r="GN129" s="91"/>
      <c r="GO129" s="91"/>
      <c r="GP129" s="91"/>
      <c r="GQ129" s="91"/>
      <c r="GR129" s="91"/>
      <c r="GS129" s="91"/>
      <c r="GT129" s="91"/>
      <c r="GU129" s="91"/>
      <c r="GV129" s="91"/>
      <c r="GW129" s="91"/>
      <c r="GX129" s="91"/>
      <c r="GY129" s="91"/>
      <c r="GZ129" s="91"/>
      <c r="HA129" s="91"/>
      <c r="HB129" s="91"/>
      <c r="HC129" s="91"/>
      <c r="HD129" s="91"/>
      <c r="HE129" s="91"/>
      <c r="HF129" s="91"/>
      <c r="HG129" s="91"/>
      <c r="HH129" s="91"/>
      <c r="HI129" s="91"/>
      <c r="HJ129" s="91"/>
      <c r="HK129" s="91"/>
      <c r="HL129" s="91"/>
      <c r="HM129" s="91"/>
      <c r="HN129" s="91"/>
      <c r="HO129" s="91"/>
      <c r="HP129" s="91"/>
      <c r="HQ129" s="91"/>
      <c r="HR129" s="91"/>
      <c r="HS129" s="91"/>
      <c r="HT129" s="91"/>
      <c r="HU129" s="91"/>
      <c r="HV129" s="91"/>
      <c r="HW129" s="91"/>
      <c r="HX129" s="91"/>
      <c r="HY129" s="91"/>
      <c r="HZ129" s="91"/>
      <c r="IA129" s="91"/>
      <c r="IB129" s="91"/>
      <c r="IC129" s="91"/>
      <c r="ID129" s="91"/>
      <c r="IE129" s="91"/>
      <c r="IF129" s="91"/>
      <c r="IG129" s="91"/>
      <c r="IH129" s="91"/>
      <c r="II129" s="91"/>
      <c r="IJ129" s="91"/>
      <c r="IK129" s="91"/>
      <c r="IL129" s="91"/>
      <c r="IM129" s="91"/>
      <c r="IN129" s="91"/>
      <c r="IO129" s="91"/>
      <c r="IP129" s="91"/>
      <c r="IQ129" s="91"/>
      <c r="IR129" s="91"/>
      <c r="IS129" s="91"/>
      <c r="IT129" s="91"/>
      <c r="IU129" s="91"/>
      <c r="IV129" s="91"/>
    </row>
    <row r="130" spans="1:256">
      <c r="A130" s="127"/>
      <c r="B130" s="484" t="s">
        <v>1235</v>
      </c>
      <c r="C130" s="136"/>
      <c r="D130" s="134"/>
      <c r="E130" s="133">
        <f t="shared" si="1"/>
        <v>0</v>
      </c>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91"/>
      <c r="AN130" s="91"/>
      <c r="AO130" s="91"/>
      <c r="AP130" s="91"/>
      <c r="AQ130" s="91"/>
      <c r="AR130" s="91"/>
      <c r="AS130" s="91"/>
      <c r="AT130" s="91"/>
      <c r="AU130" s="91"/>
      <c r="AV130" s="91"/>
      <c r="AW130" s="91"/>
      <c r="AX130" s="91"/>
      <c r="AY130" s="91"/>
      <c r="AZ130" s="91"/>
      <c r="BA130" s="91"/>
      <c r="BB130" s="91"/>
      <c r="BC130" s="91"/>
      <c r="BD130" s="91"/>
      <c r="BE130" s="91"/>
      <c r="BF130" s="91"/>
      <c r="BG130" s="91"/>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91"/>
      <c r="DJ130" s="91"/>
      <c r="DK130" s="91"/>
      <c r="DL130" s="91"/>
      <c r="DM130" s="91"/>
      <c r="DN130" s="91"/>
      <c r="DO130" s="91"/>
      <c r="DP130" s="91"/>
      <c r="DQ130" s="91"/>
      <c r="DR130" s="91"/>
      <c r="DS130" s="91"/>
      <c r="DT130" s="91"/>
      <c r="DU130" s="91"/>
      <c r="DV130" s="91"/>
      <c r="DW130" s="91"/>
      <c r="DX130" s="91"/>
      <c r="DY130" s="91"/>
      <c r="DZ130" s="91"/>
      <c r="EA130" s="91"/>
      <c r="EB130" s="91"/>
      <c r="EC130" s="91"/>
      <c r="ED130" s="91"/>
      <c r="EE130" s="91"/>
      <c r="EF130" s="91"/>
      <c r="EG130" s="91"/>
      <c r="EH130" s="91"/>
      <c r="EI130" s="91"/>
      <c r="EJ130" s="91"/>
      <c r="EK130" s="91"/>
      <c r="EL130" s="91"/>
      <c r="EM130" s="91"/>
      <c r="EN130" s="91"/>
      <c r="EO130" s="91"/>
      <c r="EP130" s="91"/>
      <c r="EQ130" s="91"/>
      <c r="ER130" s="91"/>
      <c r="ES130" s="91"/>
      <c r="ET130" s="91"/>
      <c r="EU130" s="91"/>
      <c r="EV130" s="91"/>
      <c r="EW130" s="91"/>
      <c r="EX130" s="91"/>
      <c r="EY130" s="91"/>
      <c r="EZ130" s="91"/>
      <c r="FA130" s="91"/>
      <c r="FB130" s="91"/>
      <c r="FC130" s="91"/>
      <c r="FD130" s="91"/>
      <c r="FE130" s="91"/>
      <c r="FF130" s="91"/>
      <c r="FG130" s="91"/>
      <c r="FH130" s="91"/>
      <c r="FI130" s="91"/>
      <c r="FJ130" s="91"/>
      <c r="FK130" s="91"/>
      <c r="FL130" s="91"/>
      <c r="FM130" s="91"/>
      <c r="FN130" s="91"/>
      <c r="FO130" s="91"/>
      <c r="FP130" s="91"/>
      <c r="FQ130" s="91"/>
      <c r="FR130" s="91"/>
      <c r="FS130" s="91"/>
      <c r="FT130" s="91"/>
      <c r="FU130" s="91"/>
      <c r="FV130" s="91"/>
      <c r="FW130" s="91"/>
      <c r="FX130" s="91"/>
      <c r="FY130" s="91"/>
      <c r="FZ130" s="91"/>
      <c r="GA130" s="91"/>
      <c r="GB130" s="91"/>
      <c r="GC130" s="91"/>
      <c r="GD130" s="91"/>
      <c r="GE130" s="91"/>
      <c r="GF130" s="91"/>
      <c r="GG130" s="91"/>
      <c r="GH130" s="91"/>
      <c r="GI130" s="91"/>
      <c r="GJ130" s="91"/>
      <c r="GK130" s="91"/>
      <c r="GL130" s="91"/>
      <c r="GM130" s="91"/>
      <c r="GN130" s="91"/>
      <c r="GO130" s="91"/>
      <c r="GP130" s="91"/>
      <c r="GQ130" s="91"/>
      <c r="GR130" s="91"/>
      <c r="GS130" s="91"/>
      <c r="GT130" s="91"/>
      <c r="GU130" s="91"/>
      <c r="GV130" s="91"/>
      <c r="GW130" s="91"/>
      <c r="GX130" s="91"/>
      <c r="GY130" s="91"/>
      <c r="GZ130" s="91"/>
      <c r="HA130" s="91"/>
      <c r="HB130" s="91"/>
      <c r="HC130" s="91"/>
      <c r="HD130" s="91"/>
      <c r="HE130" s="91"/>
      <c r="HF130" s="91"/>
      <c r="HG130" s="91"/>
      <c r="HH130" s="91"/>
      <c r="HI130" s="91"/>
      <c r="HJ130" s="91"/>
      <c r="HK130" s="91"/>
      <c r="HL130" s="91"/>
      <c r="HM130" s="91"/>
      <c r="HN130" s="91"/>
      <c r="HO130" s="91"/>
      <c r="HP130" s="91"/>
      <c r="HQ130" s="91"/>
      <c r="HR130" s="91"/>
      <c r="HS130" s="91"/>
      <c r="HT130" s="91"/>
      <c r="HU130" s="91"/>
      <c r="HV130" s="91"/>
      <c r="HW130" s="91"/>
      <c r="HX130" s="91"/>
      <c r="HY130" s="91"/>
      <c r="HZ130" s="91"/>
      <c r="IA130" s="91"/>
      <c r="IB130" s="91"/>
      <c r="IC130" s="91"/>
      <c r="ID130" s="91"/>
      <c r="IE130" s="91"/>
      <c r="IF130" s="91"/>
      <c r="IG130" s="91"/>
      <c r="IH130" s="91"/>
      <c r="II130" s="91"/>
      <c r="IJ130" s="91"/>
      <c r="IK130" s="91"/>
      <c r="IL130" s="91"/>
      <c r="IM130" s="91"/>
      <c r="IN130" s="91"/>
      <c r="IO130" s="91"/>
      <c r="IP130" s="91"/>
      <c r="IQ130" s="91"/>
      <c r="IR130" s="91"/>
      <c r="IS130" s="91"/>
      <c r="IT130" s="91"/>
      <c r="IU130" s="91"/>
      <c r="IV130" s="91"/>
    </row>
    <row r="131" spans="1:256">
      <c r="A131" s="127"/>
      <c r="B131" s="484" t="s">
        <v>1236</v>
      </c>
      <c r="C131" s="136"/>
      <c r="D131" s="134"/>
      <c r="E131" s="133">
        <f t="shared" si="1"/>
        <v>0</v>
      </c>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91"/>
      <c r="AN131" s="91"/>
      <c r="AO131" s="91"/>
      <c r="AP131" s="91"/>
      <c r="AQ131" s="91"/>
      <c r="AR131" s="91"/>
      <c r="AS131" s="91"/>
      <c r="AT131" s="91"/>
      <c r="AU131" s="91"/>
      <c r="AV131" s="91"/>
      <c r="AW131" s="91"/>
      <c r="AX131" s="91"/>
      <c r="AY131" s="91"/>
      <c r="AZ131" s="91"/>
      <c r="BA131" s="91"/>
      <c r="BB131" s="91"/>
      <c r="BC131" s="91"/>
      <c r="BD131" s="91"/>
      <c r="BE131" s="91"/>
      <c r="BF131" s="91"/>
      <c r="BG131" s="91"/>
      <c r="BH131" s="91"/>
      <c r="BI131" s="91"/>
      <c r="BJ131" s="91"/>
      <c r="BK131" s="91"/>
      <c r="BL131" s="91"/>
      <c r="BM131" s="91"/>
      <c r="BN131" s="91"/>
      <c r="BO131" s="91"/>
      <c r="BP131" s="91"/>
      <c r="BQ131" s="91"/>
      <c r="BR131" s="91"/>
      <c r="BS131" s="91"/>
      <c r="BT131" s="91"/>
      <c r="BU131" s="91"/>
      <c r="BV131" s="91"/>
      <c r="BW131" s="91"/>
      <c r="BX131" s="91"/>
      <c r="BY131" s="91"/>
      <c r="BZ131" s="91"/>
      <c r="CA131" s="91"/>
      <c r="CB131" s="91"/>
      <c r="CC131" s="91"/>
      <c r="CD131" s="91"/>
      <c r="CE131" s="91"/>
      <c r="CF131" s="91"/>
      <c r="CG131" s="91"/>
      <c r="CH131" s="91"/>
      <c r="CI131" s="91"/>
      <c r="CJ131" s="91"/>
      <c r="CK131" s="91"/>
      <c r="CL131" s="91"/>
      <c r="CM131" s="91"/>
      <c r="CN131" s="91"/>
      <c r="CO131" s="91"/>
      <c r="CP131" s="91"/>
      <c r="CQ131" s="91"/>
      <c r="CR131" s="91"/>
      <c r="CS131" s="91"/>
      <c r="CT131" s="91"/>
      <c r="CU131" s="91"/>
      <c r="CV131" s="91"/>
      <c r="CW131" s="91"/>
      <c r="CX131" s="91"/>
      <c r="CY131" s="91"/>
      <c r="CZ131" s="91"/>
      <c r="DA131" s="91"/>
      <c r="DB131" s="91"/>
      <c r="DC131" s="91"/>
      <c r="DD131" s="91"/>
      <c r="DE131" s="91"/>
      <c r="DF131" s="91"/>
      <c r="DG131" s="91"/>
      <c r="DH131" s="91"/>
      <c r="DI131" s="91"/>
      <c r="DJ131" s="91"/>
      <c r="DK131" s="91"/>
      <c r="DL131" s="91"/>
      <c r="DM131" s="91"/>
      <c r="DN131" s="91"/>
      <c r="DO131" s="91"/>
      <c r="DP131" s="91"/>
      <c r="DQ131" s="91"/>
      <c r="DR131" s="91"/>
      <c r="DS131" s="91"/>
      <c r="DT131" s="91"/>
      <c r="DU131" s="91"/>
      <c r="DV131" s="91"/>
      <c r="DW131" s="91"/>
      <c r="DX131" s="91"/>
      <c r="DY131" s="91"/>
      <c r="DZ131" s="91"/>
      <c r="EA131" s="91"/>
      <c r="EB131" s="91"/>
      <c r="EC131" s="91"/>
      <c r="ED131" s="91"/>
      <c r="EE131" s="91"/>
      <c r="EF131" s="91"/>
      <c r="EG131" s="91"/>
      <c r="EH131" s="91"/>
      <c r="EI131" s="91"/>
      <c r="EJ131" s="91"/>
      <c r="EK131" s="91"/>
      <c r="EL131" s="91"/>
      <c r="EM131" s="91"/>
      <c r="EN131" s="91"/>
      <c r="EO131" s="91"/>
      <c r="EP131" s="91"/>
      <c r="EQ131" s="91"/>
      <c r="ER131" s="91"/>
      <c r="ES131" s="91"/>
      <c r="ET131" s="91"/>
      <c r="EU131" s="91"/>
      <c r="EV131" s="91"/>
      <c r="EW131" s="91"/>
      <c r="EX131" s="91"/>
      <c r="EY131" s="91"/>
      <c r="EZ131" s="91"/>
      <c r="FA131" s="91"/>
      <c r="FB131" s="91"/>
      <c r="FC131" s="91"/>
      <c r="FD131" s="91"/>
      <c r="FE131" s="91"/>
      <c r="FF131" s="91"/>
      <c r="FG131" s="91"/>
      <c r="FH131" s="91"/>
      <c r="FI131" s="91"/>
      <c r="FJ131" s="91"/>
      <c r="FK131" s="91"/>
      <c r="FL131" s="91"/>
      <c r="FM131" s="91"/>
      <c r="FN131" s="91"/>
      <c r="FO131" s="91"/>
      <c r="FP131" s="91"/>
      <c r="FQ131" s="91"/>
      <c r="FR131" s="91"/>
      <c r="FS131" s="91"/>
      <c r="FT131" s="91"/>
      <c r="FU131" s="91"/>
      <c r="FV131" s="91"/>
      <c r="FW131" s="91"/>
      <c r="FX131" s="91"/>
      <c r="FY131" s="91"/>
      <c r="FZ131" s="91"/>
      <c r="GA131" s="91"/>
      <c r="GB131" s="91"/>
      <c r="GC131" s="91"/>
      <c r="GD131" s="91"/>
      <c r="GE131" s="91"/>
      <c r="GF131" s="91"/>
      <c r="GG131" s="91"/>
      <c r="GH131" s="91"/>
      <c r="GI131" s="91"/>
      <c r="GJ131" s="91"/>
      <c r="GK131" s="91"/>
      <c r="GL131" s="91"/>
      <c r="GM131" s="91"/>
      <c r="GN131" s="91"/>
      <c r="GO131" s="91"/>
      <c r="GP131" s="91"/>
      <c r="GQ131" s="91"/>
      <c r="GR131" s="91"/>
      <c r="GS131" s="91"/>
      <c r="GT131" s="91"/>
      <c r="GU131" s="91"/>
      <c r="GV131" s="91"/>
      <c r="GW131" s="91"/>
      <c r="GX131" s="91"/>
      <c r="GY131" s="91"/>
      <c r="GZ131" s="91"/>
      <c r="HA131" s="91"/>
      <c r="HB131" s="91"/>
      <c r="HC131" s="91"/>
      <c r="HD131" s="91"/>
      <c r="HE131" s="91"/>
      <c r="HF131" s="91"/>
      <c r="HG131" s="91"/>
      <c r="HH131" s="91"/>
      <c r="HI131" s="91"/>
      <c r="HJ131" s="91"/>
      <c r="HK131" s="91"/>
      <c r="HL131" s="91"/>
      <c r="HM131" s="91"/>
      <c r="HN131" s="91"/>
      <c r="HO131" s="91"/>
      <c r="HP131" s="91"/>
      <c r="HQ131" s="91"/>
      <c r="HR131" s="91"/>
      <c r="HS131" s="91"/>
      <c r="HT131" s="91"/>
      <c r="HU131" s="91"/>
      <c r="HV131" s="91"/>
      <c r="HW131" s="91"/>
      <c r="HX131" s="91"/>
      <c r="HY131" s="91"/>
      <c r="HZ131" s="91"/>
      <c r="IA131" s="91"/>
      <c r="IB131" s="91"/>
      <c r="IC131" s="91"/>
      <c r="ID131" s="91"/>
      <c r="IE131" s="91"/>
      <c r="IF131" s="91"/>
      <c r="IG131" s="91"/>
      <c r="IH131" s="91"/>
      <c r="II131" s="91"/>
      <c r="IJ131" s="91"/>
      <c r="IK131" s="91"/>
      <c r="IL131" s="91"/>
      <c r="IM131" s="91"/>
      <c r="IN131" s="91"/>
      <c r="IO131" s="91"/>
      <c r="IP131" s="91"/>
      <c r="IQ131" s="91"/>
      <c r="IR131" s="91"/>
      <c r="IS131" s="91"/>
      <c r="IT131" s="91"/>
      <c r="IU131" s="91"/>
      <c r="IV131" s="91"/>
    </row>
    <row r="132" spans="1:256">
      <c r="A132" s="127"/>
      <c r="B132" s="484" t="s">
        <v>1237</v>
      </c>
      <c r="C132" s="136"/>
      <c r="D132" s="134"/>
      <c r="E132" s="133">
        <f t="shared" si="1"/>
        <v>0</v>
      </c>
      <c r="K132" s="91"/>
      <c r="L132" s="91"/>
      <c r="M132" s="91"/>
      <c r="N132" s="91"/>
      <c r="O132" s="91"/>
      <c r="P132" s="91"/>
      <c r="Q132" s="91"/>
      <c r="R132" s="91"/>
      <c r="S132" s="91"/>
      <c r="T132" s="91"/>
      <c r="U132" s="91"/>
      <c r="V132" s="91"/>
      <c r="W132" s="91"/>
      <c r="X132" s="91"/>
      <c r="Y132" s="91"/>
      <c r="Z132" s="91"/>
      <c r="AA132" s="91"/>
      <c r="AB132" s="91"/>
      <c r="AC132" s="91"/>
      <c r="AD132" s="91"/>
      <c r="AE132" s="91"/>
      <c r="AF132" s="91"/>
      <c r="AG132" s="91"/>
      <c r="AH132" s="91"/>
      <c r="AI132" s="91"/>
      <c r="AJ132" s="91"/>
      <c r="AK132" s="91"/>
      <c r="AL132" s="91"/>
      <c r="AM132" s="91"/>
      <c r="AN132" s="91"/>
      <c r="AO132" s="91"/>
      <c r="AP132" s="91"/>
      <c r="AQ132" s="91"/>
      <c r="AR132" s="91"/>
      <c r="AS132" s="91"/>
      <c r="AT132" s="91"/>
      <c r="AU132" s="91"/>
      <c r="AV132" s="91"/>
      <c r="AW132" s="91"/>
      <c r="AX132" s="91"/>
      <c r="AY132" s="91"/>
      <c r="AZ132" s="91"/>
      <c r="BA132" s="91"/>
      <c r="BB132" s="91"/>
      <c r="BC132" s="91"/>
      <c r="BD132" s="91"/>
      <c r="BE132" s="91"/>
      <c r="BF132" s="91"/>
      <c r="BG132" s="91"/>
      <c r="BH132" s="91"/>
      <c r="BI132" s="91"/>
      <c r="BJ132" s="91"/>
      <c r="BK132" s="91"/>
      <c r="BL132" s="91"/>
      <c r="BM132" s="91"/>
      <c r="BN132" s="91"/>
      <c r="BO132" s="91"/>
      <c r="BP132" s="91"/>
      <c r="BQ132" s="91"/>
      <c r="BR132" s="91"/>
      <c r="BS132" s="91"/>
      <c r="BT132" s="91"/>
      <c r="BU132" s="91"/>
      <c r="BV132" s="91"/>
      <c r="BW132" s="91"/>
      <c r="BX132" s="91"/>
      <c r="BY132" s="91"/>
      <c r="BZ132" s="91"/>
      <c r="CA132" s="91"/>
      <c r="CB132" s="91"/>
      <c r="CC132" s="91"/>
      <c r="CD132" s="91"/>
      <c r="CE132" s="91"/>
      <c r="CF132" s="91"/>
      <c r="CG132" s="91"/>
      <c r="CH132" s="91"/>
      <c r="CI132" s="91"/>
      <c r="CJ132" s="91"/>
      <c r="CK132" s="91"/>
      <c r="CL132" s="91"/>
      <c r="CM132" s="91"/>
      <c r="CN132" s="91"/>
      <c r="CO132" s="91"/>
      <c r="CP132" s="91"/>
      <c r="CQ132" s="91"/>
      <c r="CR132" s="91"/>
      <c r="CS132" s="91"/>
      <c r="CT132" s="91"/>
      <c r="CU132" s="91"/>
      <c r="CV132" s="91"/>
      <c r="CW132" s="91"/>
      <c r="CX132" s="91"/>
      <c r="CY132" s="91"/>
      <c r="CZ132" s="91"/>
      <c r="DA132" s="91"/>
      <c r="DB132" s="91"/>
      <c r="DC132" s="91"/>
      <c r="DD132" s="91"/>
      <c r="DE132" s="91"/>
      <c r="DF132" s="91"/>
      <c r="DG132" s="91"/>
      <c r="DH132" s="91"/>
      <c r="DI132" s="91"/>
      <c r="DJ132" s="91"/>
      <c r="DK132" s="91"/>
      <c r="DL132" s="91"/>
      <c r="DM132" s="91"/>
      <c r="DN132" s="91"/>
      <c r="DO132" s="91"/>
      <c r="DP132" s="91"/>
      <c r="DQ132" s="91"/>
      <c r="DR132" s="91"/>
      <c r="DS132" s="91"/>
      <c r="DT132" s="91"/>
      <c r="DU132" s="91"/>
      <c r="DV132" s="91"/>
      <c r="DW132" s="91"/>
      <c r="DX132" s="91"/>
      <c r="DY132" s="91"/>
      <c r="DZ132" s="91"/>
      <c r="EA132" s="91"/>
      <c r="EB132" s="91"/>
      <c r="EC132" s="91"/>
      <c r="ED132" s="91"/>
      <c r="EE132" s="91"/>
      <c r="EF132" s="91"/>
      <c r="EG132" s="91"/>
      <c r="EH132" s="91"/>
      <c r="EI132" s="91"/>
      <c r="EJ132" s="91"/>
      <c r="EK132" s="91"/>
      <c r="EL132" s="91"/>
      <c r="EM132" s="91"/>
      <c r="EN132" s="91"/>
      <c r="EO132" s="91"/>
      <c r="EP132" s="91"/>
      <c r="EQ132" s="91"/>
      <c r="ER132" s="91"/>
      <c r="ES132" s="91"/>
      <c r="ET132" s="91"/>
      <c r="EU132" s="91"/>
      <c r="EV132" s="91"/>
      <c r="EW132" s="91"/>
      <c r="EX132" s="91"/>
      <c r="EY132" s="91"/>
      <c r="EZ132" s="91"/>
      <c r="FA132" s="91"/>
      <c r="FB132" s="91"/>
      <c r="FC132" s="91"/>
      <c r="FD132" s="91"/>
      <c r="FE132" s="91"/>
      <c r="FF132" s="91"/>
      <c r="FG132" s="91"/>
      <c r="FH132" s="91"/>
      <c r="FI132" s="91"/>
      <c r="FJ132" s="91"/>
      <c r="FK132" s="91"/>
      <c r="FL132" s="91"/>
      <c r="FM132" s="91"/>
      <c r="FN132" s="91"/>
      <c r="FO132" s="91"/>
      <c r="FP132" s="91"/>
      <c r="FQ132" s="91"/>
      <c r="FR132" s="91"/>
      <c r="FS132" s="91"/>
      <c r="FT132" s="91"/>
      <c r="FU132" s="91"/>
      <c r="FV132" s="91"/>
      <c r="FW132" s="91"/>
      <c r="FX132" s="91"/>
      <c r="FY132" s="91"/>
      <c r="FZ132" s="91"/>
      <c r="GA132" s="91"/>
      <c r="GB132" s="91"/>
      <c r="GC132" s="91"/>
      <c r="GD132" s="91"/>
      <c r="GE132" s="91"/>
      <c r="GF132" s="91"/>
      <c r="GG132" s="91"/>
      <c r="GH132" s="91"/>
      <c r="GI132" s="91"/>
      <c r="GJ132" s="91"/>
      <c r="GK132" s="91"/>
      <c r="GL132" s="91"/>
      <c r="GM132" s="91"/>
      <c r="GN132" s="91"/>
      <c r="GO132" s="91"/>
      <c r="GP132" s="91"/>
      <c r="GQ132" s="91"/>
      <c r="GR132" s="91"/>
      <c r="GS132" s="91"/>
      <c r="GT132" s="91"/>
      <c r="GU132" s="91"/>
      <c r="GV132" s="91"/>
      <c r="GW132" s="91"/>
      <c r="GX132" s="91"/>
      <c r="GY132" s="91"/>
      <c r="GZ132" s="91"/>
      <c r="HA132" s="91"/>
      <c r="HB132" s="91"/>
      <c r="HC132" s="91"/>
      <c r="HD132" s="91"/>
      <c r="HE132" s="91"/>
      <c r="HF132" s="91"/>
      <c r="HG132" s="91"/>
      <c r="HH132" s="91"/>
      <c r="HI132" s="91"/>
      <c r="HJ132" s="91"/>
      <c r="HK132" s="91"/>
      <c r="HL132" s="91"/>
      <c r="HM132" s="91"/>
      <c r="HN132" s="91"/>
      <c r="HO132" s="91"/>
      <c r="HP132" s="91"/>
      <c r="HQ132" s="91"/>
      <c r="HR132" s="91"/>
      <c r="HS132" s="91"/>
      <c r="HT132" s="91"/>
      <c r="HU132" s="91"/>
      <c r="HV132" s="91"/>
      <c r="HW132" s="91"/>
      <c r="HX132" s="91"/>
      <c r="HY132" s="91"/>
      <c r="HZ132" s="91"/>
      <c r="IA132" s="91"/>
      <c r="IB132" s="91"/>
      <c r="IC132" s="91"/>
      <c r="ID132" s="91"/>
      <c r="IE132" s="91"/>
      <c r="IF132" s="91"/>
      <c r="IG132" s="91"/>
      <c r="IH132" s="91"/>
      <c r="II132" s="91"/>
      <c r="IJ132" s="91"/>
      <c r="IK132" s="91"/>
      <c r="IL132" s="91"/>
      <c r="IM132" s="91"/>
      <c r="IN132" s="91"/>
      <c r="IO132" s="91"/>
      <c r="IP132" s="91"/>
      <c r="IQ132" s="91"/>
      <c r="IR132" s="91"/>
      <c r="IS132" s="91"/>
      <c r="IT132" s="91"/>
      <c r="IU132" s="91"/>
      <c r="IV132" s="91"/>
    </row>
    <row r="133" spans="1:256">
      <c r="A133" s="127"/>
      <c r="B133" s="484" t="s">
        <v>1238</v>
      </c>
      <c r="C133" s="136"/>
      <c r="D133" s="134"/>
      <c r="E133" s="133">
        <f t="shared" si="1"/>
        <v>0</v>
      </c>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1"/>
      <c r="AK133" s="91"/>
      <c r="AL133" s="91"/>
      <c r="AM133" s="91"/>
      <c r="AN133" s="91"/>
      <c r="AO133" s="91"/>
      <c r="AP133" s="91"/>
      <c r="AQ133" s="91"/>
      <c r="AR133" s="91"/>
      <c r="AS133" s="91"/>
      <c r="AT133" s="91"/>
      <c r="AU133" s="91"/>
      <c r="AV133" s="91"/>
      <c r="AW133" s="91"/>
      <c r="AX133" s="91"/>
      <c r="AY133" s="91"/>
      <c r="AZ133" s="91"/>
      <c r="BA133" s="91"/>
      <c r="BB133" s="91"/>
      <c r="BC133" s="91"/>
      <c r="BD133" s="91"/>
      <c r="BE133" s="91"/>
      <c r="BF133" s="91"/>
      <c r="BG133" s="91"/>
      <c r="BH133" s="91"/>
      <c r="BI133" s="91"/>
      <c r="BJ133" s="91"/>
      <c r="BK133" s="91"/>
      <c r="BL133" s="91"/>
      <c r="BM133" s="91"/>
      <c r="BN133" s="91"/>
      <c r="BO133" s="91"/>
      <c r="BP133" s="91"/>
      <c r="BQ133" s="91"/>
      <c r="BR133" s="91"/>
      <c r="BS133" s="91"/>
      <c r="BT133" s="91"/>
      <c r="BU133" s="91"/>
      <c r="BV133" s="91"/>
      <c r="BW133" s="91"/>
      <c r="BX133" s="91"/>
      <c r="BY133" s="91"/>
      <c r="BZ133" s="91"/>
      <c r="CA133" s="91"/>
      <c r="CB133" s="91"/>
      <c r="CC133" s="91"/>
      <c r="CD133" s="91"/>
      <c r="CE133" s="91"/>
      <c r="CF133" s="91"/>
      <c r="CG133" s="91"/>
      <c r="CH133" s="91"/>
      <c r="CI133" s="91"/>
      <c r="CJ133" s="91"/>
      <c r="CK133" s="91"/>
      <c r="CL133" s="91"/>
      <c r="CM133" s="91"/>
      <c r="CN133" s="91"/>
      <c r="CO133" s="91"/>
      <c r="CP133" s="91"/>
      <c r="CQ133" s="91"/>
      <c r="CR133" s="91"/>
      <c r="CS133" s="91"/>
      <c r="CT133" s="91"/>
      <c r="CU133" s="91"/>
      <c r="CV133" s="91"/>
      <c r="CW133" s="91"/>
      <c r="CX133" s="91"/>
      <c r="CY133" s="91"/>
      <c r="CZ133" s="91"/>
      <c r="DA133" s="91"/>
      <c r="DB133" s="91"/>
      <c r="DC133" s="91"/>
      <c r="DD133" s="91"/>
      <c r="DE133" s="91"/>
      <c r="DF133" s="91"/>
      <c r="DG133" s="91"/>
      <c r="DH133" s="91"/>
      <c r="DI133" s="91"/>
      <c r="DJ133" s="91"/>
      <c r="DK133" s="91"/>
      <c r="DL133" s="91"/>
      <c r="DM133" s="91"/>
      <c r="DN133" s="91"/>
      <c r="DO133" s="91"/>
      <c r="DP133" s="91"/>
      <c r="DQ133" s="91"/>
      <c r="DR133" s="91"/>
      <c r="DS133" s="91"/>
      <c r="DT133" s="91"/>
      <c r="DU133" s="91"/>
      <c r="DV133" s="91"/>
      <c r="DW133" s="91"/>
      <c r="DX133" s="91"/>
      <c r="DY133" s="91"/>
      <c r="DZ133" s="91"/>
      <c r="EA133" s="91"/>
      <c r="EB133" s="91"/>
      <c r="EC133" s="91"/>
      <c r="ED133" s="91"/>
      <c r="EE133" s="91"/>
      <c r="EF133" s="91"/>
      <c r="EG133" s="91"/>
      <c r="EH133" s="91"/>
      <c r="EI133" s="91"/>
      <c r="EJ133" s="91"/>
      <c r="EK133" s="91"/>
      <c r="EL133" s="91"/>
      <c r="EM133" s="91"/>
      <c r="EN133" s="91"/>
      <c r="EO133" s="91"/>
      <c r="EP133" s="91"/>
      <c r="EQ133" s="91"/>
      <c r="ER133" s="91"/>
      <c r="ES133" s="91"/>
      <c r="ET133" s="91"/>
      <c r="EU133" s="91"/>
      <c r="EV133" s="91"/>
      <c r="EW133" s="91"/>
      <c r="EX133" s="91"/>
      <c r="EY133" s="91"/>
      <c r="EZ133" s="91"/>
      <c r="FA133" s="91"/>
      <c r="FB133" s="91"/>
      <c r="FC133" s="91"/>
      <c r="FD133" s="91"/>
      <c r="FE133" s="91"/>
      <c r="FF133" s="91"/>
      <c r="FG133" s="91"/>
      <c r="FH133" s="91"/>
      <c r="FI133" s="91"/>
      <c r="FJ133" s="91"/>
      <c r="FK133" s="91"/>
      <c r="FL133" s="91"/>
      <c r="FM133" s="91"/>
      <c r="FN133" s="91"/>
      <c r="FO133" s="91"/>
      <c r="FP133" s="91"/>
      <c r="FQ133" s="91"/>
      <c r="FR133" s="91"/>
      <c r="FS133" s="91"/>
      <c r="FT133" s="91"/>
      <c r="FU133" s="91"/>
      <c r="FV133" s="91"/>
      <c r="FW133" s="91"/>
      <c r="FX133" s="91"/>
      <c r="FY133" s="91"/>
      <c r="FZ133" s="91"/>
      <c r="GA133" s="91"/>
      <c r="GB133" s="91"/>
      <c r="GC133" s="91"/>
      <c r="GD133" s="91"/>
      <c r="GE133" s="91"/>
      <c r="GF133" s="91"/>
      <c r="GG133" s="91"/>
      <c r="GH133" s="91"/>
      <c r="GI133" s="91"/>
      <c r="GJ133" s="91"/>
      <c r="GK133" s="91"/>
      <c r="GL133" s="91"/>
      <c r="GM133" s="91"/>
      <c r="GN133" s="91"/>
      <c r="GO133" s="91"/>
      <c r="GP133" s="91"/>
      <c r="GQ133" s="91"/>
      <c r="GR133" s="91"/>
      <c r="GS133" s="91"/>
      <c r="GT133" s="91"/>
      <c r="GU133" s="91"/>
      <c r="GV133" s="91"/>
      <c r="GW133" s="91"/>
      <c r="GX133" s="91"/>
      <c r="GY133" s="91"/>
      <c r="GZ133" s="91"/>
      <c r="HA133" s="91"/>
      <c r="HB133" s="91"/>
      <c r="HC133" s="91"/>
      <c r="HD133" s="91"/>
      <c r="HE133" s="91"/>
      <c r="HF133" s="91"/>
      <c r="HG133" s="91"/>
      <c r="HH133" s="91"/>
      <c r="HI133" s="91"/>
      <c r="HJ133" s="91"/>
      <c r="HK133" s="91"/>
      <c r="HL133" s="91"/>
      <c r="HM133" s="91"/>
      <c r="HN133" s="91"/>
      <c r="HO133" s="91"/>
      <c r="HP133" s="91"/>
      <c r="HQ133" s="91"/>
      <c r="HR133" s="91"/>
      <c r="HS133" s="91"/>
      <c r="HT133" s="91"/>
      <c r="HU133" s="91"/>
      <c r="HV133" s="91"/>
      <c r="HW133" s="91"/>
      <c r="HX133" s="91"/>
      <c r="HY133" s="91"/>
      <c r="HZ133" s="91"/>
      <c r="IA133" s="91"/>
      <c r="IB133" s="91"/>
      <c r="IC133" s="91"/>
      <c r="ID133" s="91"/>
      <c r="IE133" s="91"/>
      <c r="IF133" s="91"/>
      <c r="IG133" s="91"/>
      <c r="IH133" s="91"/>
      <c r="II133" s="91"/>
      <c r="IJ133" s="91"/>
      <c r="IK133" s="91"/>
      <c r="IL133" s="91"/>
      <c r="IM133" s="91"/>
      <c r="IN133" s="91"/>
      <c r="IO133" s="91"/>
      <c r="IP133" s="91"/>
      <c r="IQ133" s="91"/>
      <c r="IR133" s="91"/>
      <c r="IS133" s="91"/>
      <c r="IT133" s="91"/>
      <c r="IU133" s="91"/>
      <c r="IV133" s="91"/>
    </row>
    <row r="134" spans="1:256">
      <c r="A134" s="127"/>
      <c r="B134" s="484" t="s">
        <v>1239</v>
      </c>
      <c r="C134" s="136"/>
      <c r="D134" s="134"/>
      <c r="E134" s="133">
        <f t="shared" si="1"/>
        <v>0</v>
      </c>
      <c r="K134" s="91"/>
      <c r="L134" s="91"/>
      <c r="M134" s="91"/>
      <c r="N134" s="91"/>
      <c r="O134" s="91"/>
      <c r="P134" s="91"/>
      <c r="Q134" s="91"/>
      <c r="R134" s="91"/>
      <c r="S134" s="91"/>
      <c r="T134" s="91"/>
      <c r="U134" s="91"/>
      <c r="V134" s="91"/>
      <c r="W134" s="91"/>
      <c r="X134" s="91"/>
      <c r="Y134" s="91"/>
      <c r="Z134" s="91"/>
      <c r="AA134" s="91"/>
      <c r="AB134" s="91"/>
      <c r="AC134" s="91"/>
      <c r="AD134" s="91"/>
      <c r="AE134" s="91"/>
      <c r="AF134" s="91"/>
      <c r="AG134" s="91"/>
      <c r="AH134" s="91"/>
      <c r="AI134" s="91"/>
      <c r="AJ134" s="91"/>
      <c r="AK134" s="91"/>
      <c r="AL134" s="91"/>
      <c r="AM134" s="91"/>
      <c r="AN134" s="91"/>
      <c r="AO134" s="91"/>
      <c r="AP134" s="91"/>
      <c r="AQ134" s="91"/>
      <c r="AR134" s="91"/>
      <c r="AS134" s="91"/>
      <c r="AT134" s="91"/>
      <c r="AU134" s="91"/>
      <c r="AV134" s="91"/>
      <c r="AW134" s="91"/>
      <c r="AX134" s="91"/>
      <c r="AY134" s="91"/>
      <c r="AZ134" s="91"/>
      <c r="BA134" s="91"/>
      <c r="BB134" s="91"/>
      <c r="BC134" s="91"/>
      <c r="BD134" s="91"/>
      <c r="BE134" s="91"/>
      <c r="BF134" s="91"/>
      <c r="BG134" s="91"/>
      <c r="BH134" s="91"/>
      <c r="BI134" s="91"/>
      <c r="BJ134" s="91"/>
      <c r="BK134" s="91"/>
      <c r="BL134" s="91"/>
      <c r="BM134" s="91"/>
      <c r="BN134" s="91"/>
      <c r="BO134" s="91"/>
      <c r="BP134" s="91"/>
      <c r="BQ134" s="91"/>
      <c r="BR134" s="91"/>
      <c r="BS134" s="91"/>
      <c r="BT134" s="91"/>
      <c r="BU134" s="91"/>
      <c r="BV134" s="91"/>
      <c r="BW134" s="91"/>
      <c r="BX134" s="91"/>
      <c r="BY134" s="91"/>
      <c r="BZ134" s="91"/>
      <c r="CA134" s="91"/>
      <c r="CB134" s="91"/>
      <c r="CC134" s="91"/>
      <c r="CD134" s="91"/>
      <c r="CE134" s="91"/>
      <c r="CF134" s="91"/>
      <c r="CG134" s="91"/>
      <c r="CH134" s="91"/>
      <c r="CI134" s="91"/>
      <c r="CJ134" s="91"/>
      <c r="CK134" s="91"/>
      <c r="CL134" s="91"/>
      <c r="CM134" s="91"/>
      <c r="CN134" s="91"/>
      <c r="CO134" s="91"/>
      <c r="CP134" s="91"/>
      <c r="CQ134" s="91"/>
      <c r="CR134" s="91"/>
      <c r="CS134" s="91"/>
      <c r="CT134" s="91"/>
      <c r="CU134" s="91"/>
      <c r="CV134" s="91"/>
      <c r="CW134" s="91"/>
      <c r="CX134" s="91"/>
      <c r="CY134" s="91"/>
      <c r="CZ134" s="91"/>
      <c r="DA134" s="91"/>
      <c r="DB134" s="91"/>
      <c r="DC134" s="91"/>
      <c r="DD134" s="91"/>
      <c r="DE134" s="91"/>
      <c r="DF134" s="91"/>
      <c r="DG134" s="91"/>
      <c r="DH134" s="91"/>
      <c r="DI134" s="91"/>
      <c r="DJ134" s="91"/>
      <c r="DK134" s="91"/>
      <c r="DL134" s="91"/>
      <c r="DM134" s="91"/>
      <c r="DN134" s="91"/>
      <c r="DO134" s="91"/>
      <c r="DP134" s="91"/>
      <c r="DQ134" s="91"/>
      <c r="DR134" s="91"/>
      <c r="DS134" s="91"/>
      <c r="DT134" s="91"/>
      <c r="DU134" s="91"/>
      <c r="DV134" s="91"/>
      <c r="DW134" s="91"/>
      <c r="DX134" s="91"/>
      <c r="DY134" s="91"/>
      <c r="DZ134" s="91"/>
      <c r="EA134" s="91"/>
      <c r="EB134" s="91"/>
      <c r="EC134" s="91"/>
      <c r="ED134" s="91"/>
      <c r="EE134" s="91"/>
      <c r="EF134" s="91"/>
      <c r="EG134" s="91"/>
      <c r="EH134" s="91"/>
      <c r="EI134" s="91"/>
      <c r="EJ134" s="91"/>
      <c r="EK134" s="91"/>
      <c r="EL134" s="91"/>
      <c r="EM134" s="91"/>
      <c r="EN134" s="91"/>
      <c r="EO134" s="91"/>
      <c r="EP134" s="91"/>
      <c r="EQ134" s="91"/>
      <c r="ER134" s="91"/>
      <c r="ES134" s="91"/>
      <c r="ET134" s="91"/>
      <c r="EU134" s="91"/>
      <c r="EV134" s="91"/>
      <c r="EW134" s="91"/>
      <c r="EX134" s="91"/>
      <c r="EY134" s="91"/>
      <c r="EZ134" s="91"/>
      <c r="FA134" s="91"/>
      <c r="FB134" s="91"/>
      <c r="FC134" s="91"/>
      <c r="FD134" s="91"/>
      <c r="FE134" s="91"/>
      <c r="FF134" s="91"/>
      <c r="FG134" s="91"/>
      <c r="FH134" s="91"/>
      <c r="FI134" s="91"/>
      <c r="FJ134" s="91"/>
      <c r="FK134" s="91"/>
      <c r="FL134" s="91"/>
      <c r="FM134" s="91"/>
      <c r="FN134" s="91"/>
      <c r="FO134" s="91"/>
      <c r="FP134" s="91"/>
      <c r="FQ134" s="91"/>
      <c r="FR134" s="91"/>
      <c r="FS134" s="91"/>
      <c r="FT134" s="91"/>
      <c r="FU134" s="91"/>
      <c r="FV134" s="91"/>
      <c r="FW134" s="91"/>
      <c r="FX134" s="91"/>
      <c r="FY134" s="91"/>
      <c r="FZ134" s="91"/>
      <c r="GA134" s="91"/>
      <c r="GB134" s="91"/>
      <c r="GC134" s="91"/>
      <c r="GD134" s="91"/>
      <c r="GE134" s="91"/>
      <c r="GF134" s="91"/>
      <c r="GG134" s="91"/>
      <c r="GH134" s="91"/>
      <c r="GI134" s="91"/>
      <c r="GJ134" s="91"/>
      <c r="GK134" s="91"/>
      <c r="GL134" s="91"/>
      <c r="GM134" s="91"/>
      <c r="GN134" s="91"/>
      <c r="GO134" s="91"/>
      <c r="GP134" s="91"/>
      <c r="GQ134" s="91"/>
      <c r="GR134" s="91"/>
      <c r="GS134" s="91"/>
      <c r="GT134" s="91"/>
      <c r="GU134" s="91"/>
      <c r="GV134" s="91"/>
      <c r="GW134" s="91"/>
      <c r="GX134" s="91"/>
      <c r="GY134" s="91"/>
      <c r="GZ134" s="91"/>
      <c r="HA134" s="91"/>
      <c r="HB134" s="91"/>
      <c r="HC134" s="91"/>
      <c r="HD134" s="91"/>
      <c r="HE134" s="91"/>
      <c r="HF134" s="91"/>
      <c r="HG134" s="91"/>
      <c r="HH134" s="91"/>
      <c r="HI134" s="91"/>
      <c r="HJ134" s="91"/>
      <c r="HK134" s="91"/>
      <c r="HL134" s="91"/>
      <c r="HM134" s="91"/>
      <c r="HN134" s="91"/>
      <c r="HO134" s="91"/>
      <c r="HP134" s="91"/>
      <c r="HQ134" s="91"/>
      <c r="HR134" s="91"/>
      <c r="HS134" s="91"/>
      <c r="HT134" s="91"/>
      <c r="HU134" s="91"/>
      <c r="HV134" s="91"/>
      <c r="HW134" s="91"/>
      <c r="HX134" s="91"/>
      <c r="HY134" s="91"/>
      <c r="HZ134" s="91"/>
      <c r="IA134" s="91"/>
      <c r="IB134" s="91"/>
      <c r="IC134" s="91"/>
      <c r="ID134" s="91"/>
      <c r="IE134" s="91"/>
      <c r="IF134" s="91"/>
      <c r="IG134" s="91"/>
      <c r="IH134" s="91"/>
      <c r="II134" s="91"/>
      <c r="IJ134" s="91"/>
      <c r="IK134" s="91"/>
      <c r="IL134" s="91"/>
      <c r="IM134" s="91"/>
      <c r="IN134" s="91"/>
      <c r="IO134" s="91"/>
      <c r="IP134" s="91"/>
      <c r="IQ134" s="91"/>
      <c r="IR134" s="91"/>
      <c r="IS134" s="91"/>
      <c r="IT134" s="91"/>
      <c r="IU134" s="91"/>
      <c r="IV134" s="91"/>
    </row>
    <row r="135" spans="1:256">
      <c r="A135" s="127"/>
      <c r="B135" s="481" t="s">
        <v>1191</v>
      </c>
      <c r="C135" s="136">
        <v>1</v>
      </c>
      <c r="D135" s="505">
        <v>0</v>
      </c>
      <c r="E135" s="133">
        <f>+D135*C135</f>
        <v>0</v>
      </c>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c r="AN135" s="91"/>
      <c r="AO135" s="91"/>
      <c r="AP135" s="91"/>
      <c r="AQ135" s="91"/>
      <c r="AR135" s="91"/>
      <c r="AS135" s="91"/>
      <c r="AT135" s="91"/>
      <c r="AU135" s="91"/>
      <c r="AV135" s="91"/>
      <c r="AW135" s="91"/>
      <c r="AX135" s="91"/>
      <c r="AY135" s="91"/>
      <c r="AZ135" s="91"/>
      <c r="BA135" s="91"/>
      <c r="BB135" s="91"/>
      <c r="BC135" s="91"/>
      <c r="BD135" s="91"/>
      <c r="BE135" s="91"/>
      <c r="BF135" s="91"/>
      <c r="BG135" s="91"/>
      <c r="BH135" s="91"/>
      <c r="BI135" s="91"/>
      <c r="BJ135" s="91"/>
      <c r="BK135" s="91"/>
      <c r="BL135" s="91"/>
      <c r="BM135" s="91"/>
      <c r="BN135" s="91"/>
      <c r="BO135" s="91"/>
      <c r="BP135" s="91"/>
      <c r="BQ135" s="91"/>
      <c r="BR135" s="91"/>
      <c r="BS135" s="91"/>
      <c r="BT135" s="91"/>
      <c r="BU135" s="91"/>
      <c r="BV135" s="91"/>
      <c r="BW135" s="91"/>
      <c r="BX135" s="91"/>
      <c r="BY135" s="91"/>
      <c r="BZ135" s="91"/>
      <c r="CA135" s="91"/>
      <c r="CB135" s="91"/>
      <c r="CC135" s="91"/>
      <c r="CD135" s="91"/>
      <c r="CE135" s="91"/>
      <c r="CF135" s="91"/>
      <c r="CG135" s="91"/>
      <c r="CH135" s="91"/>
      <c r="CI135" s="91"/>
      <c r="CJ135" s="91"/>
      <c r="CK135" s="91"/>
      <c r="CL135" s="91"/>
      <c r="CM135" s="91"/>
      <c r="CN135" s="91"/>
      <c r="CO135" s="91"/>
      <c r="CP135" s="91"/>
      <c r="CQ135" s="91"/>
      <c r="CR135" s="91"/>
      <c r="CS135" s="91"/>
      <c r="CT135" s="91"/>
      <c r="CU135" s="91"/>
      <c r="CV135" s="91"/>
      <c r="CW135" s="91"/>
      <c r="CX135" s="91"/>
      <c r="CY135" s="91"/>
      <c r="CZ135" s="91"/>
      <c r="DA135" s="91"/>
      <c r="DB135" s="91"/>
      <c r="DC135" s="91"/>
      <c r="DD135" s="91"/>
      <c r="DE135" s="91"/>
      <c r="DF135" s="91"/>
      <c r="DG135" s="91"/>
      <c r="DH135" s="91"/>
      <c r="DI135" s="91"/>
      <c r="DJ135" s="91"/>
      <c r="DK135" s="91"/>
      <c r="DL135" s="91"/>
      <c r="DM135" s="91"/>
      <c r="DN135" s="91"/>
      <c r="DO135" s="91"/>
      <c r="DP135" s="91"/>
      <c r="DQ135" s="91"/>
      <c r="DR135" s="91"/>
      <c r="DS135" s="91"/>
      <c r="DT135" s="91"/>
      <c r="DU135" s="91"/>
      <c r="DV135" s="91"/>
      <c r="DW135" s="91"/>
      <c r="DX135" s="91"/>
      <c r="DY135" s="91"/>
      <c r="DZ135" s="91"/>
      <c r="EA135" s="91"/>
      <c r="EB135" s="91"/>
      <c r="EC135" s="91"/>
      <c r="ED135" s="91"/>
      <c r="EE135" s="91"/>
      <c r="EF135" s="91"/>
      <c r="EG135" s="91"/>
      <c r="EH135" s="91"/>
      <c r="EI135" s="91"/>
      <c r="EJ135" s="91"/>
      <c r="EK135" s="91"/>
      <c r="EL135" s="91"/>
      <c r="EM135" s="91"/>
      <c r="EN135" s="91"/>
      <c r="EO135" s="91"/>
      <c r="EP135" s="91"/>
      <c r="EQ135" s="91"/>
      <c r="ER135" s="91"/>
      <c r="ES135" s="91"/>
      <c r="ET135" s="91"/>
      <c r="EU135" s="91"/>
      <c r="EV135" s="91"/>
      <c r="EW135" s="91"/>
      <c r="EX135" s="91"/>
      <c r="EY135" s="91"/>
      <c r="EZ135" s="91"/>
      <c r="FA135" s="91"/>
      <c r="FB135" s="91"/>
      <c r="FC135" s="91"/>
      <c r="FD135" s="91"/>
      <c r="FE135" s="91"/>
      <c r="FF135" s="91"/>
      <c r="FG135" s="91"/>
      <c r="FH135" s="91"/>
      <c r="FI135" s="91"/>
      <c r="FJ135" s="91"/>
      <c r="FK135" s="91"/>
      <c r="FL135" s="91"/>
      <c r="FM135" s="91"/>
      <c r="FN135" s="91"/>
      <c r="FO135" s="91"/>
      <c r="FP135" s="91"/>
      <c r="FQ135" s="91"/>
      <c r="FR135" s="91"/>
      <c r="FS135" s="91"/>
      <c r="FT135" s="91"/>
      <c r="FU135" s="91"/>
      <c r="FV135" s="91"/>
      <c r="FW135" s="91"/>
      <c r="FX135" s="91"/>
      <c r="FY135" s="91"/>
      <c r="FZ135" s="91"/>
      <c r="GA135" s="91"/>
      <c r="GB135" s="91"/>
      <c r="GC135" s="91"/>
      <c r="GD135" s="91"/>
      <c r="GE135" s="91"/>
      <c r="GF135" s="91"/>
      <c r="GG135" s="91"/>
      <c r="GH135" s="91"/>
      <c r="GI135" s="91"/>
      <c r="GJ135" s="91"/>
      <c r="GK135" s="91"/>
      <c r="GL135" s="91"/>
      <c r="GM135" s="91"/>
      <c r="GN135" s="91"/>
      <c r="GO135" s="91"/>
      <c r="GP135" s="91"/>
      <c r="GQ135" s="91"/>
      <c r="GR135" s="91"/>
      <c r="GS135" s="91"/>
      <c r="GT135" s="91"/>
      <c r="GU135" s="91"/>
      <c r="GV135" s="91"/>
      <c r="GW135" s="91"/>
      <c r="GX135" s="91"/>
      <c r="GY135" s="91"/>
      <c r="GZ135" s="91"/>
      <c r="HA135" s="91"/>
      <c r="HB135" s="91"/>
      <c r="HC135" s="91"/>
      <c r="HD135" s="91"/>
      <c r="HE135" s="91"/>
      <c r="HF135" s="91"/>
      <c r="HG135" s="91"/>
      <c r="HH135" s="91"/>
      <c r="HI135" s="91"/>
      <c r="HJ135" s="91"/>
      <c r="HK135" s="91"/>
      <c r="HL135" s="91"/>
      <c r="HM135" s="91"/>
      <c r="HN135" s="91"/>
      <c r="HO135" s="91"/>
      <c r="HP135" s="91"/>
      <c r="HQ135" s="91"/>
      <c r="HR135" s="91"/>
      <c r="HS135" s="91"/>
      <c r="HT135" s="91"/>
      <c r="HU135" s="91"/>
      <c r="HV135" s="91"/>
      <c r="HW135" s="91"/>
      <c r="HX135" s="91"/>
      <c r="HY135" s="91"/>
      <c r="HZ135" s="91"/>
      <c r="IA135" s="91"/>
      <c r="IB135" s="91"/>
      <c r="IC135" s="91"/>
      <c r="ID135" s="91"/>
      <c r="IE135" s="91"/>
      <c r="IF135" s="91"/>
      <c r="IG135" s="91"/>
      <c r="IH135" s="91"/>
      <c r="II135" s="91"/>
      <c r="IJ135" s="91"/>
      <c r="IK135" s="91"/>
      <c r="IL135" s="91"/>
      <c r="IM135" s="91"/>
      <c r="IN135" s="91"/>
      <c r="IO135" s="91"/>
      <c r="IP135" s="91"/>
      <c r="IQ135" s="91"/>
      <c r="IR135" s="91"/>
      <c r="IS135" s="91"/>
      <c r="IT135" s="91"/>
      <c r="IU135" s="91"/>
      <c r="IV135" s="91"/>
    </row>
    <row r="136" spans="1:256">
      <c r="A136" s="127"/>
      <c r="B136" s="138" t="s">
        <v>1606</v>
      </c>
      <c r="C136" s="136"/>
      <c r="D136" s="134"/>
      <c r="E136" s="133"/>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91"/>
      <c r="AN136" s="91"/>
      <c r="AO136" s="91"/>
      <c r="AP136" s="91"/>
      <c r="AQ136" s="91"/>
      <c r="AR136" s="91"/>
      <c r="AS136" s="91"/>
      <c r="AT136" s="91"/>
      <c r="AU136" s="91"/>
      <c r="AV136" s="91"/>
      <c r="AW136" s="91"/>
      <c r="AX136" s="91"/>
      <c r="AY136" s="91"/>
      <c r="AZ136" s="91"/>
      <c r="BA136" s="91"/>
      <c r="BB136" s="91"/>
      <c r="BC136" s="91"/>
      <c r="BD136" s="91"/>
      <c r="BE136" s="91"/>
      <c r="BF136" s="91"/>
      <c r="BG136" s="91"/>
      <c r="BH136" s="91"/>
      <c r="BI136" s="91"/>
      <c r="BJ136" s="91"/>
      <c r="BK136" s="91"/>
      <c r="BL136" s="91"/>
      <c r="BM136" s="91"/>
      <c r="BN136" s="91"/>
      <c r="BO136" s="91"/>
      <c r="BP136" s="91"/>
      <c r="BQ136" s="91"/>
      <c r="BR136" s="91"/>
      <c r="BS136" s="91"/>
      <c r="BT136" s="91"/>
      <c r="BU136" s="91"/>
      <c r="BV136" s="91"/>
      <c r="BW136" s="91"/>
      <c r="BX136" s="91"/>
      <c r="BY136" s="91"/>
      <c r="BZ136" s="91"/>
      <c r="CA136" s="91"/>
      <c r="CB136" s="91"/>
      <c r="CC136" s="91"/>
      <c r="CD136" s="91"/>
      <c r="CE136" s="91"/>
      <c r="CF136" s="91"/>
      <c r="CG136" s="91"/>
      <c r="CH136" s="91"/>
      <c r="CI136" s="91"/>
      <c r="CJ136" s="91"/>
      <c r="CK136" s="91"/>
      <c r="CL136" s="91"/>
      <c r="CM136" s="91"/>
      <c r="CN136" s="91"/>
      <c r="CO136" s="91"/>
      <c r="CP136" s="91"/>
      <c r="CQ136" s="91"/>
      <c r="CR136" s="91"/>
      <c r="CS136" s="91"/>
      <c r="CT136" s="91"/>
      <c r="CU136" s="91"/>
      <c r="CV136" s="91"/>
      <c r="CW136" s="91"/>
      <c r="CX136" s="91"/>
      <c r="CY136" s="91"/>
      <c r="CZ136" s="91"/>
      <c r="DA136" s="91"/>
      <c r="DB136" s="91"/>
      <c r="DC136" s="91"/>
      <c r="DD136" s="91"/>
      <c r="DE136" s="91"/>
      <c r="DF136" s="91"/>
      <c r="DG136" s="91"/>
      <c r="DH136" s="91"/>
      <c r="DI136" s="91"/>
      <c r="DJ136" s="91"/>
      <c r="DK136" s="91"/>
      <c r="DL136" s="91"/>
      <c r="DM136" s="91"/>
      <c r="DN136" s="91"/>
      <c r="DO136" s="91"/>
      <c r="DP136" s="91"/>
      <c r="DQ136" s="91"/>
      <c r="DR136" s="91"/>
      <c r="DS136" s="91"/>
      <c r="DT136" s="91"/>
      <c r="DU136" s="91"/>
      <c r="DV136" s="91"/>
      <c r="DW136" s="91"/>
      <c r="DX136" s="91"/>
      <c r="DY136" s="91"/>
      <c r="DZ136" s="91"/>
      <c r="EA136" s="91"/>
      <c r="EB136" s="91"/>
      <c r="EC136" s="91"/>
      <c r="ED136" s="91"/>
      <c r="EE136" s="91"/>
      <c r="EF136" s="91"/>
      <c r="EG136" s="91"/>
      <c r="EH136" s="91"/>
      <c r="EI136" s="91"/>
      <c r="EJ136" s="91"/>
      <c r="EK136" s="91"/>
      <c r="EL136" s="91"/>
      <c r="EM136" s="91"/>
      <c r="EN136" s="91"/>
      <c r="EO136" s="91"/>
      <c r="EP136" s="91"/>
      <c r="EQ136" s="91"/>
      <c r="ER136" s="91"/>
      <c r="ES136" s="91"/>
      <c r="ET136" s="91"/>
      <c r="EU136" s="91"/>
      <c r="EV136" s="91"/>
      <c r="EW136" s="91"/>
      <c r="EX136" s="91"/>
      <c r="EY136" s="91"/>
      <c r="EZ136" s="91"/>
      <c r="FA136" s="91"/>
      <c r="FB136" s="91"/>
      <c r="FC136" s="91"/>
      <c r="FD136" s="91"/>
      <c r="FE136" s="91"/>
      <c r="FF136" s="91"/>
      <c r="FG136" s="91"/>
      <c r="FH136" s="91"/>
      <c r="FI136" s="91"/>
      <c r="FJ136" s="91"/>
      <c r="FK136" s="91"/>
      <c r="FL136" s="91"/>
      <c r="FM136" s="91"/>
      <c r="FN136" s="91"/>
      <c r="FO136" s="91"/>
      <c r="FP136" s="91"/>
      <c r="FQ136" s="91"/>
      <c r="FR136" s="91"/>
      <c r="FS136" s="91"/>
      <c r="FT136" s="91"/>
      <c r="FU136" s="91"/>
      <c r="FV136" s="91"/>
      <c r="FW136" s="91"/>
      <c r="FX136" s="91"/>
      <c r="FY136" s="91"/>
      <c r="FZ136" s="91"/>
      <c r="GA136" s="91"/>
      <c r="GB136" s="91"/>
      <c r="GC136" s="91"/>
      <c r="GD136" s="91"/>
      <c r="GE136" s="91"/>
      <c r="GF136" s="91"/>
      <c r="GG136" s="91"/>
      <c r="GH136" s="91"/>
      <c r="GI136" s="91"/>
      <c r="GJ136" s="91"/>
      <c r="GK136" s="91"/>
      <c r="GL136" s="91"/>
      <c r="GM136" s="91"/>
      <c r="GN136" s="91"/>
      <c r="GO136" s="91"/>
      <c r="GP136" s="91"/>
      <c r="GQ136" s="91"/>
      <c r="GR136" s="91"/>
      <c r="GS136" s="91"/>
      <c r="GT136" s="91"/>
      <c r="GU136" s="91"/>
      <c r="GV136" s="91"/>
      <c r="GW136" s="91"/>
      <c r="GX136" s="91"/>
      <c r="GY136" s="91"/>
      <c r="GZ136" s="91"/>
      <c r="HA136" s="91"/>
      <c r="HB136" s="91"/>
      <c r="HC136" s="91"/>
      <c r="HD136" s="91"/>
      <c r="HE136" s="91"/>
      <c r="HF136" s="91"/>
      <c r="HG136" s="91"/>
      <c r="HH136" s="91"/>
      <c r="HI136" s="91"/>
      <c r="HJ136" s="91"/>
      <c r="HK136" s="91"/>
      <c r="HL136" s="91"/>
      <c r="HM136" s="91"/>
      <c r="HN136" s="91"/>
      <c r="HO136" s="91"/>
      <c r="HP136" s="91"/>
      <c r="HQ136" s="91"/>
      <c r="HR136" s="91"/>
      <c r="HS136" s="91"/>
      <c r="HT136" s="91"/>
      <c r="HU136" s="91"/>
      <c r="HV136" s="91"/>
      <c r="HW136" s="91"/>
      <c r="HX136" s="91"/>
      <c r="HY136" s="91"/>
      <c r="HZ136" s="91"/>
      <c r="IA136" s="91"/>
      <c r="IB136" s="91"/>
      <c r="IC136" s="91"/>
      <c r="ID136" s="91"/>
      <c r="IE136" s="91"/>
      <c r="IF136" s="91"/>
      <c r="IG136" s="91"/>
      <c r="IH136" s="91"/>
      <c r="II136" s="91"/>
      <c r="IJ136" s="91"/>
      <c r="IK136" s="91"/>
      <c r="IL136" s="91"/>
      <c r="IM136" s="91"/>
      <c r="IN136" s="91"/>
      <c r="IO136" s="91"/>
      <c r="IP136" s="91"/>
      <c r="IQ136" s="91"/>
      <c r="IR136" s="91"/>
      <c r="IS136" s="91"/>
      <c r="IT136" s="91"/>
      <c r="IU136" s="91"/>
      <c r="IV136" s="91"/>
    </row>
    <row r="137" spans="1:256">
      <c r="A137" s="127"/>
      <c r="B137" s="481"/>
      <c r="C137" s="136"/>
      <c r="D137" s="134"/>
      <c r="E137" s="133">
        <f t="shared" si="1"/>
        <v>0</v>
      </c>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91"/>
      <c r="AN137" s="91"/>
      <c r="AO137" s="91"/>
      <c r="AP137" s="91"/>
      <c r="AQ137" s="91"/>
      <c r="AR137" s="91"/>
      <c r="AS137" s="91"/>
      <c r="AT137" s="91"/>
      <c r="AU137" s="91"/>
      <c r="AV137" s="91"/>
      <c r="AW137" s="91"/>
      <c r="AX137" s="91"/>
      <c r="AY137" s="91"/>
      <c r="AZ137" s="91"/>
      <c r="BA137" s="91"/>
      <c r="BB137" s="91"/>
      <c r="BC137" s="91"/>
      <c r="BD137" s="91"/>
      <c r="BE137" s="91"/>
      <c r="BF137" s="91"/>
      <c r="BG137" s="91"/>
      <c r="BH137" s="91"/>
      <c r="BI137" s="91"/>
      <c r="BJ137" s="91"/>
      <c r="BK137" s="91"/>
      <c r="BL137" s="91"/>
      <c r="BM137" s="91"/>
      <c r="BN137" s="91"/>
      <c r="BO137" s="91"/>
      <c r="BP137" s="91"/>
      <c r="BQ137" s="91"/>
      <c r="BR137" s="91"/>
      <c r="BS137" s="91"/>
      <c r="BT137" s="91"/>
      <c r="BU137" s="91"/>
      <c r="BV137" s="91"/>
      <c r="BW137" s="91"/>
      <c r="BX137" s="91"/>
      <c r="BY137" s="91"/>
      <c r="BZ137" s="91"/>
      <c r="CA137" s="91"/>
      <c r="CB137" s="91"/>
      <c r="CC137" s="91"/>
      <c r="CD137" s="91"/>
      <c r="CE137" s="91"/>
      <c r="CF137" s="91"/>
      <c r="CG137" s="91"/>
      <c r="CH137" s="91"/>
      <c r="CI137" s="91"/>
      <c r="CJ137" s="91"/>
      <c r="CK137" s="91"/>
      <c r="CL137" s="91"/>
      <c r="CM137" s="91"/>
      <c r="CN137" s="91"/>
      <c r="CO137" s="91"/>
      <c r="CP137" s="91"/>
      <c r="CQ137" s="91"/>
      <c r="CR137" s="91"/>
      <c r="CS137" s="91"/>
      <c r="CT137" s="91"/>
      <c r="CU137" s="91"/>
      <c r="CV137" s="91"/>
      <c r="CW137" s="91"/>
      <c r="CX137" s="91"/>
      <c r="CY137" s="91"/>
      <c r="CZ137" s="91"/>
      <c r="DA137" s="91"/>
      <c r="DB137" s="91"/>
      <c r="DC137" s="91"/>
      <c r="DD137" s="91"/>
      <c r="DE137" s="91"/>
      <c r="DF137" s="91"/>
      <c r="DG137" s="91"/>
      <c r="DH137" s="91"/>
      <c r="DI137" s="91"/>
      <c r="DJ137" s="91"/>
      <c r="DK137" s="91"/>
      <c r="DL137" s="91"/>
      <c r="DM137" s="91"/>
      <c r="DN137" s="91"/>
      <c r="DO137" s="91"/>
      <c r="DP137" s="91"/>
      <c r="DQ137" s="91"/>
      <c r="DR137" s="91"/>
      <c r="DS137" s="91"/>
      <c r="DT137" s="91"/>
      <c r="DU137" s="91"/>
      <c r="DV137" s="91"/>
      <c r="DW137" s="91"/>
      <c r="DX137" s="91"/>
      <c r="DY137" s="91"/>
      <c r="DZ137" s="91"/>
      <c r="EA137" s="91"/>
      <c r="EB137" s="91"/>
      <c r="EC137" s="91"/>
      <c r="ED137" s="91"/>
      <c r="EE137" s="91"/>
      <c r="EF137" s="91"/>
      <c r="EG137" s="91"/>
      <c r="EH137" s="91"/>
      <c r="EI137" s="91"/>
      <c r="EJ137" s="91"/>
      <c r="EK137" s="91"/>
      <c r="EL137" s="91"/>
      <c r="EM137" s="91"/>
      <c r="EN137" s="91"/>
      <c r="EO137" s="91"/>
      <c r="EP137" s="91"/>
      <c r="EQ137" s="91"/>
      <c r="ER137" s="91"/>
      <c r="ES137" s="91"/>
      <c r="ET137" s="91"/>
      <c r="EU137" s="91"/>
      <c r="EV137" s="91"/>
      <c r="EW137" s="91"/>
      <c r="EX137" s="91"/>
      <c r="EY137" s="91"/>
      <c r="EZ137" s="91"/>
      <c r="FA137" s="91"/>
      <c r="FB137" s="91"/>
      <c r="FC137" s="91"/>
      <c r="FD137" s="91"/>
      <c r="FE137" s="91"/>
      <c r="FF137" s="91"/>
      <c r="FG137" s="91"/>
      <c r="FH137" s="91"/>
      <c r="FI137" s="91"/>
      <c r="FJ137" s="91"/>
      <c r="FK137" s="91"/>
      <c r="FL137" s="91"/>
      <c r="FM137" s="91"/>
      <c r="FN137" s="91"/>
      <c r="FO137" s="91"/>
      <c r="FP137" s="91"/>
      <c r="FQ137" s="91"/>
      <c r="FR137" s="91"/>
      <c r="FS137" s="91"/>
      <c r="FT137" s="91"/>
      <c r="FU137" s="91"/>
      <c r="FV137" s="91"/>
      <c r="FW137" s="91"/>
      <c r="FX137" s="91"/>
      <c r="FY137" s="91"/>
      <c r="FZ137" s="91"/>
      <c r="GA137" s="91"/>
      <c r="GB137" s="91"/>
      <c r="GC137" s="91"/>
      <c r="GD137" s="91"/>
      <c r="GE137" s="91"/>
      <c r="GF137" s="91"/>
      <c r="GG137" s="91"/>
      <c r="GH137" s="91"/>
      <c r="GI137" s="91"/>
      <c r="GJ137" s="91"/>
      <c r="GK137" s="91"/>
      <c r="GL137" s="91"/>
      <c r="GM137" s="91"/>
      <c r="GN137" s="91"/>
      <c r="GO137" s="91"/>
      <c r="GP137" s="91"/>
      <c r="GQ137" s="91"/>
      <c r="GR137" s="91"/>
      <c r="GS137" s="91"/>
      <c r="GT137" s="91"/>
      <c r="GU137" s="91"/>
      <c r="GV137" s="91"/>
      <c r="GW137" s="91"/>
      <c r="GX137" s="91"/>
      <c r="GY137" s="91"/>
      <c r="GZ137" s="91"/>
      <c r="HA137" s="91"/>
      <c r="HB137" s="91"/>
      <c r="HC137" s="91"/>
      <c r="HD137" s="91"/>
      <c r="HE137" s="91"/>
      <c r="HF137" s="91"/>
      <c r="HG137" s="91"/>
      <c r="HH137" s="91"/>
      <c r="HI137" s="91"/>
      <c r="HJ137" s="91"/>
      <c r="HK137" s="91"/>
      <c r="HL137" s="91"/>
      <c r="HM137" s="91"/>
      <c r="HN137" s="91"/>
      <c r="HO137" s="91"/>
      <c r="HP137" s="91"/>
      <c r="HQ137" s="91"/>
      <c r="HR137" s="91"/>
      <c r="HS137" s="91"/>
      <c r="HT137" s="91"/>
      <c r="HU137" s="91"/>
      <c r="HV137" s="91"/>
      <c r="HW137" s="91"/>
      <c r="HX137" s="91"/>
      <c r="HY137" s="91"/>
      <c r="HZ137" s="91"/>
      <c r="IA137" s="91"/>
      <c r="IB137" s="91"/>
      <c r="IC137" s="91"/>
      <c r="ID137" s="91"/>
      <c r="IE137" s="91"/>
      <c r="IF137" s="91"/>
      <c r="IG137" s="91"/>
      <c r="IH137" s="91"/>
      <c r="II137" s="91"/>
      <c r="IJ137" s="91"/>
      <c r="IK137" s="91"/>
      <c r="IL137" s="91"/>
      <c r="IM137" s="91"/>
      <c r="IN137" s="91"/>
      <c r="IO137" s="91"/>
      <c r="IP137" s="91"/>
      <c r="IQ137" s="91"/>
      <c r="IR137" s="91"/>
      <c r="IS137" s="91"/>
      <c r="IT137" s="91"/>
      <c r="IU137" s="91"/>
      <c r="IV137" s="91"/>
    </row>
    <row r="138" spans="1:256" ht="19.5" thickBot="1">
      <c r="A138" s="506" t="s">
        <v>1240</v>
      </c>
      <c r="B138" s="507" t="s">
        <v>1241</v>
      </c>
      <c r="C138" s="511"/>
      <c r="D138" s="512"/>
      <c r="E138" s="513"/>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91"/>
      <c r="AN138" s="91"/>
      <c r="AO138" s="91"/>
      <c r="AP138" s="91"/>
      <c r="AQ138" s="91"/>
      <c r="AR138" s="91"/>
      <c r="AS138" s="91"/>
      <c r="AT138" s="91"/>
      <c r="AU138" s="91"/>
      <c r="AV138" s="91"/>
      <c r="AW138" s="91"/>
      <c r="AX138" s="91"/>
      <c r="AY138" s="91"/>
      <c r="AZ138" s="91"/>
      <c r="BA138" s="91"/>
      <c r="BB138" s="91"/>
      <c r="BC138" s="91"/>
      <c r="BD138" s="91"/>
      <c r="BE138" s="91"/>
      <c r="BF138" s="91"/>
      <c r="BG138" s="91"/>
      <c r="BH138" s="91"/>
      <c r="BI138" s="91"/>
      <c r="BJ138" s="91"/>
      <c r="BK138" s="91"/>
      <c r="BL138" s="91"/>
      <c r="BM138" s="91"/>
      <c r="BN138" s="91"/>
      <c r="BO138" s="91"/>
      <c r="BP138" s="91"/>
      <c r="BQ138" s="91"/>
      <c r="BR138" s="91"/>
      <c r="BS138" s="91"/>
      <c r="BT138" s="91"/>
      <c r="BU138" s="91"/>
      <c r="BV138" s="91"/>
      <c r="BW138" s="91"/>
      <c r="BX138" s="91"/>
      <c r="BY138" s="91"/>
      <c r="BZ138" s="91"/>
      <c r="CA138" s="91"/>
      <c r="CB138" s="91"/>
      <c r="CC138" s="91"/>
      <c r="CD138" s="91"/>
      <c r="CE138" s="91"/>
      <c r="CF138" s="91"/>
      <c r="CG138" s="91"/>
      <c r="CH138" s="91"/>
      <c r="CI138" s="91"/>
      <c r="CJ138" s="91"/>
      <c r="CK138" s="91"/>
      <c r="CL138" s="91"/>
      <c r="CM138" s="91"/>
      <c r="CN138" s="91"/>
      <c r="CO138" s="91"/>
      <c r="CP138" s="91"/>
      <c r="CQ138" s="91"/>
      <c r="CR138" s="91"/>
      <c r="CS138" s="91"/>
      <c r="CT138" s="91"/>
      <c r="CU138" s="91"/>
      <c r="CV138" s="91"/>
      <c r="CW138" s="91"/>
      <c r="CX138" s="91"/>
      <c r="CY138" s="91"/>
      <c r="CZ138" s="91"/>
      <c r="DA138" s="91"/>
      <c r="DB138" s="91"/>
      <c r="DC138" s="91"/>
      <c r="DD138" s="91"/>
      <c r="DE138" s="91"/>
      <c r="DF138" s="91"/>
      <c r="DG138" s="91"/>
      <c r="DH138" s="91"/>
      <c r="DI138" s="91"/>
      <c r="DJ138" s="91"/>
      <c r="DK138" s="91"/>
      <c r="DL138" s="91"/>
      <c r="DM138" s="91"/>
      <c r="DN138" s="91"/>
      <c r="DO138" s="91"/>
      <c r="DP138" s="91"/>
      <c r="DQ138" s="91"/>
      <c r="DR138" s="91"/>
      <c r="DS138" s="91"/>
      <c r="DT138" s="91"/>
      <c r="DU138" s="91"/>
      <c r="DV138" s="91"/>
      <c r="DW138" s="91"/>
      <c r="DX138" s="91"/>
      <c r="DY138" s="91"/>
      <c r="DZ138" s="91"/>
      <c r="EA138" s="91"/>
      <c r="EB138" s="91"/>
      <c r="EC138" s="91"/>
      <c r="ED138" s="91"/>
      <c r="EE138" s="91"/>
      <c r="EF138" s="91"/>
      <c r="EG138" s="91"/>
      <c r="EH138" s="91"/>
      <c r="EI138" s="91"/>
      <c r="EJ138" s="91"/>
      <c r="EK138" s="91"/>
      <c r="EL138" s="91"/>
      <c r="EM138" s="91"/>
      <c r="EN138" s="91"/>
      <c r="EO138" s="91"/>
      <c r="EP138" s="91"/>
      <c r="EQ138" s="91"/>
      <c r="ER138" s="91"/>
      <c r="ES138" s="91"/>
      <c r="ET138" s="91"/>
      <c r="EU138" s="91"/>
      <c r="EV138" s="91"/>
      <c r="EW138" s="91"/>
      <c r="EX138" s="91"/>
      <c r="EY138" s="91"/>
      <c r="EZ138" s="91"/>
      <c r="FA138" s="91"/>
      <c r="FB138" s="91"/>
      <c r="FC138" s="91"/>
      <c r="FD138" s="91"/>
      <c r="FE138" s="91"/>
      <c r="FF138" s="91"/>
      <c r="FG138" s="91"/>
      <c r="FH138" s="91"/>
      <c r="FI138" s="91"/>
      <c r="FJ138" s="91"/>
      <c r="FK138" s="91"/>
      <c r="FL138" s="91"/>
      <c r="FM138" s="91"/>
      <c r="FN138" s="91"/>
      <c r="FO138" s="91"/>
      <c r="FP138" s="91"/>
      <c r="FQ138" s="91"/>
      <c r="FR138" s="91"/>
      <c r="FS138" s="91"/>
      <c r="FT138" s="91"/>
      <c r="FU138" s="91"/>
      <c r="FV138" s="91"/>
      <c r="FW138" s="91"/>
      <c r="FX138" s="91"/>
      <c r="FY138" s="91"/>
      <c r="FZ138" s="91"/>
      <c r="GA138" s="91"/>
      <c r="GB138" s="91"/>
      <c r="GC138" s="91"/>
      <c r="GD138" s="91"/>
      <c r="GE138" s="91"/>
      <c r="GF138" s="91"/>
      <c r="GG138" s="91"/>
      <c r="GH138" s="91"/>
      <c r="GI138" s="91"/>
      <c r="GJ138" s="91"/>
      <c r="GK138" s="91"/>
      <c r="GL138" s="91"/>
      <c r="GM138" s="91"/>
      <c r="GN138" s="91"/>
      <c r="GO138" s="91"/>
      <c r="GP138" s="91"/>
      <c r="GQ138" s="91"/>
      <c r="GR138" s="91"/>
      <c r="GS138" s="91"/>
      <c r="GT138" s="91"/>
      <c r="GU138" s="91"/>
      <c r="GV138" s="91"/>
      <c r="GW138" s="91"/>
      <c r="GX138" s="91"/>
      <c r="GY138" s="91"/>
      <c r="GZ138" s="91"/>
      <c r="HA138" s="91"/>
      <c r="HB138" s="91"/>
      <c r="HC138" s="91"/>
      <c r="HD138" s="91"/>
      <c r="HE138" s="91"/>
      <c r="HF138" s="91"/>
      <c r="HG138" s="91"/>
      <c r="HH138" s="91"/>
      <c r="HI138" s="91"/>
      <c r="HJ138" s="91"/>
      <c r="HK138" s="91"/>
      <c r="HL138" s="91"/>
      <c r="HM138" s="91"/>
      <c r="HN138" s="91"/>
      <c r="HO138" s="91"/>
      <c r="HP138" s="91"/>
      <c r="HQ138" s="91"/>
      <c r="HR138" s="91"/>
      <c r="HS138" s="91"/>
      <c r="HT138" s="91"/>
      <c r="HU138" s="91"/>
      <c r="HV138" s="91"/>
      <c r="HW138" s="91"/>
      <c r="HX138" s="91"/>
      <c r="HY138" s="91"/>
      <c r="HZ138" s="91"/>
      <c r="IA138" s="91"/>
      <c r="IB138" s="91"/>
      <c r="IC138" s="91"/>
      <c r="ID138" s="91"/>
      <c r="IE138" s="91"/>
      <c r="IF138" s="91"/>
      <c r="IG138" s="91"/>
      <c r="IH138" s="91"/>
      <c r="II138" s="91"/>
      <c r="IJ138" s="91"/>
      <c r="IK138" s="91"/>
      <c r="IL138" s="91"/>
      <c r="IM138" s="91"/>
      <c r="IN138" s="91"/>
      <c r="IO138" s="91"/>
      <c r="IP138" s="91"/>
      <c r="IQ138" s="91"/>
      <c r="IR138" s="91"/>
      <c r="IS138" s="91"/>
      <c r="IT138" s="91"/>
      <c r="IU138" s="91"/>
      <c r="IV138" s="91"/>
    </row>
    <row r="139" spans="1:256" ht="15.75" thickTop="1">
      <c r="A139" s="127"/>
      <c r="B139" s="481"/>
      <c r="C139" s="136"/>
      <c r="D139" s="134"/>
      <c r="E139" s="133"/>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91"/>
      <c r="AN139" s="91"/>
      <c r="AO139" s="91"/>
      <c r="AP139" s="91"/>
      <c r="AQ139" s="91"/>
      <c r="AR139" s="91"/>
      <c r="AS139" s="91"/>
      <c r="AT139" s="91"/>
      <c r="AU139" s="91"/>
      <c r="AV139" s="91"/>
      <c r="AW139" s="91"/>
      <c r="AX139" s="91"/>
      <c r="AY139" s="91"/>
      <c r="AZ139" s="91"/>
      <c r="BA139" s="91"/>
      <c r="BB139" s="91"/>
      <c r="BC139" s="91"/>
      <c r="BD139" s="91"/>
      <c r="BE139" s="91"/>
      <c r="BF139" s="91"/>
      <c r="BG139" s="91"/>
      <c r="BH139" s="91"/>
      <c r="BI139" s="91"/>
      <c r="BJ139" s="91"/>
      <c r="BK139" s="91"/>
      <c r="BL139" s="91"/>
      <c r="BM139" s="91"/>
      <c r="BN139" s="91"/>
      <c r="BO139" s="91"/>
      <c r="BP139" s="91"/>
      <c r="BQ139" s="91"/>
      <c r="BR139" s="91"/>
      <c r="BS139" s="91"/>
      <c r="BT139" s="91"/>
      <c r="BU139" s="91"/>
      <c r="BV139" s="91"/>
      <c r="BW139" s="91"/>
      <c r="BX139" s="91"/>
      <c r="BY139" s="91"/>
      <c r="BZ139" s="91"/>
      <c r="CA139" s="91"/>
      <c r="CB139" s="91"/>
      <c r="CC139" s="91"/>
      <c r="CD139" s="91"/>
      <c r="CE139" s="91"/>
      <c r="CF139" s="91"/>
      <c r="CG139" s="91"/>
      <c r="CH139" s="91"/>
      <c r="CI139" s="91"/>
      <c r="CJ139" s="91"/>
      <c r="CK139" s="91"/>
      <c r="CL139" s="91"/>
      <c r="CM139" s="91"/>
      <c r="CN139" s="91"/>
      <c r="CO139" s="91"/>
      <c r="CP139" s="91"/>
      <c r="CQ139" s="91"/>
      <c r="CR139" s="91"/>
      <c r="CS139" s="91"/>
      <c r="CT139" s="91"/>
      <c r="CU139" s="91"/>
      <c r="CV139" s="91"/>
      <c r="CW139" s="91"/>
      <c r="CX139" s="91"/>
      <c r="CY139" s="91"/>
      <c r="CZ139" s="91"/>
      <c r="DA139" s="91"/>
      <c r="DB139" s="91"/>
      <c r="DC139" s="91"/>
      <c r="DD139" s="91"/>
      <c r="DE139" s="91"/>
      <c r="DF139" s="91"/>
      <c r="DG139" s="91"/>
      <c r="DH139" s="91"/>
      <c r="DI139" s="91"/>
      <c r="DJ139" s="91"/>
      <c r="DK139" s="91"/>
      <c r="DL139" s="91"/>
      <c r="DM139" s="91"/>
      <c r="DN139" s="91"/>
      <c r="DO139" s="91"/>
      <c r="DP139" s="91"/>
      <c r="DQ139" s="91"/>
      <c r="DR139" s="91"/>
      <c r="DS139" s="91"/>
      <c r="DT139" s="91"/>
      <c r="DU139" s="91"/>
      <c r="DV139" s="91"/>
      <c r="DW139" s="91"/>
      <c r="DX139" s="91"/>
      <c r="DY139" s="91"/>
      <c r="DZ139" s="91"/>
      <c r="EA139" s="91"/>
      <c r="EB139" s="91"/>
      <c r="EC139" s="91"/>
      <c r="ED139" s="91"/>
      <c r="EE139" s="91"/>
      <c r="EF139" s="91"/>
      <c r="EG139" s="91"/>
      <c r="EH139" s="91"/>
      <c r="EI139" s="91"/>
      <c r="EJ139" s="91"/>
      <c r="EK139" s="91"/>
      <c r="EL139" s="91"/>
      <c r="EM139" s="91"/>
      <c r="EN139" s="91"/>
      <c r="EO139" s="91"/>
      <c r="EP139" s="91"/>
      <c r="EQ139" s="91"/>
      <c r="ER139" s="91"/>
      <c r="ES139" s="91"/>
      <c r="ET139" s="91"/>
      <c r="EU139" s="91"/>
      <c r="EV139" s="91"/>
      <c r="EW139" s="91"/>
      <c r="EX139" s="91"/>
      <c r="EY139" s="91"/>
      <c r="EZ139" s="91"/>
      <c r="FA139" s="91"/>
      <c r="FB139" s="91"/>
      <c r="FC139" s="91"/>
      <c r="FD139" s="91"/>
      <c r="FE139" s="91"/>
      <c r="FF139" s="91"/>
      <c r="FG139" s="91"/>
      <c r="FH139" s="91"/>
      <c r="FI139" s="91"/>
      <c r="FJ139" s="91"/>
      <c r="FK139" s="91"/>
      <c r="FL139" s="91"/>
      <c r="FM139" s="91"/>
      <c r="FN139" s="91"/>
      <c r="FO139" s="91"/>
      <c r="FP139" s="91"/>
      <c r="FQ139" s="91"/>
      <c r="FR139" s="91"/>
      <c r="FS139" s="91"/>
      <c r="FT139" s="91"/>
      <c r="FU139" s="91"/>
      <c r="FV139" s="91"/>
      <c r="FW139" s="91"/>
      <c r="FX139" s="91"/>
      <c r="FY139" s="91"/>
      <c r="FZ139" s="91"/>
      <c r="GA139" s="91"/>
      <c r="GB139" s="91"/>
      <c r="GC139" s="91"/>
      <c r="GD139" s="91"/>
      <c r="GE139" s="91"/>
      <c r="GF139" s="91"/>
      <c r="GG139" s="91"/>
      <c r="GH139" s="91"/>
      <c r="GI139" s="91"/>
      <c r="GJ139" s="91"/>
      <c r="GK139" s="91"/>
      <c r="GL139" s="91"/>
      <c r="GM139" s="91"/>
      <c r="GN139" s="91"/>
      <c r="GO139" s="91"/>
      <c r="GP139" s="91"/>
      <c r="GQ139" s="91"/>
      <c r="GR139" s="91"/>
      <c r="GS139" s="91"/>
      <c r="GT139" s="91"/>
      <c r="GU139" s="91"/>
      <c r="GV139" s="91"/>
      <c r="GW139" s="91"/>
      <c r="GX139" s="91"/>
      <c r="GY139" s="91"/>
      <c r="GZ139" s="91"/>
      <c r="HA139" s="91"/>
      <c r="HB139" s="91"/>
      <c r="HC139" s="91"/>
      <c r="HD139" s="91"/>
      <c r="HE139" s="91"/>
      <c r="HF139" s="91"/>
      <c r="HG139" s="91"/>
      <c r="HH139" s="91"/>
      <c r="HI139" s="91"/>
      <c r="HJ139" s="91"/>
      <c r="HK139" s="91"/>
      <c r="HL139" s="91"/>
      <c r="HM139" s="91"/>
      <c r="HN139" s="91"/>
      <c r="HO139" s="91"/>
      <c r="HP139" s="91"/>
      <c r="HQ139" s="91"/>
      <c r="HR139" s="91"/>
      <c r="HS139" s="91"/>
      <c r="HT139" s="91"/>
      <c r="HU139" s="91"/>
      <c r="HV139" s="91"/>
      <c r="HW139" s="91"/>
      <c r="HX139" s="91"/>
      <c r="HY139" s="91"/>
      <c r="HZ139" s="91"/>
      <c r="IA139" s="91"/>
      <c r="IB139" s="91"/>
      <c r="IC139" s="91"/>
      <c r="ID139" s="91"/>
      <c r="IE139" s="91"/>
      <c r="IF139" s="91"/>
      <c r="IG139" s="91"/>
      <c r="IH139" s="91"/>
      <c r="II139" s="91"/>
      <c r="IJ139" s="91"/>
      <c r="IK139" s="91"/>
      <c r="IL139" s="91"/>
      <c r="IM139" s="91"/>
      <c r="IN139" s="91"/>
      <c r="IO139" s="91"/>
      <c r="IP139" s="91"/>
      <c r="IQ139" s="91"/>
      <c r="IR139" s="91"/>
      <c r="IS139" s="91"/>
      <c r="IT139" s="91"/>
      <c r="IU139" s="91"/>
      <c r="IV139" s="91"/>
    </row>
    <row r="140" spans="1:256">
      <c r="A140" s="127">
        <f>COUNT($A$12:A139)+1</f>
        <v>17</v>
      </c>
      <c r="B140" s="147" t="s">
        <v>1242</v>
      </c>
      <c r="C140" s="136"/>
      <c r="D140" s="131"/>
      <c r="E140" s="133"/>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91"/>
      <c r="AN140" s="91"/>
      <c r="AO140" s="91"/>
      <c r="AP140" s="91"/>
      <c r="AQ140" s="91"/>
      <c r="AR140" s="91"/>
      <c r="AS140" s="91"/>
      <c r="AT140" s="91"/>
      <c r="AU140" s="91"/>
      <c r="AV140" s="91"/>
      <c r="AW140" s="91"/>
      <c r="AX140" s="91"/>
      <c r="AY140" s="91"/>
      <c r="AZ140" s="91"/>
      <c r="BA140" s="91"/>
      <c r="BB140" s="91"/>
      <c r="BC140" s="91"/>
      <c r="BD140" s="91"/>
      <c r="BE140" s="91"/>
      <c r="BF140" s="91"/>
      <c r="BG140" s="91"/>
      <c r="BH140" s="91"/>
      <c r="BI140" s="91"/>
      <c r="BJ140" s="91"/>
      <c r="BK140" s="91"/>
      <c r="BL140" s="91"/>
      <c r="BM140" s="91"/>
      <c r="BN140" s="91"/>
      <c r="BO140" s="91"/>
      <c r="BP140" s="91"/>
      <c r="BQ140" s="91"/>
      <c r="BR140" s="91"/>
      <c r="BS140" s="91"/>
      <c r="BT140" s="91"/>
      <c r="BU140" s="91"/>
      <c r="BV140" s="91"/>
      <c r="BW140" s="91"/>
      <c r="BX140" s="91"/>
      <c r="BY140" s="91"/>
      <c r="BZ140" s="91"/>
      <c r="CA140" s="91"/>
      <c r="CB140" s="91"/>
      <c r="CC140" s="91"/>
      <c r="CD140" s="91"/>
      <c r="CE140" s="91"/>
      <c r="CF140" s="91"/>
      <c r="CG140" s="91"/>
      <c r="CH140" s="91"/>
      <c r="CI140" s="91"/>
      <c r="CJ140" s="91"/>
      <c r="CK140" s="91"/>
      <c r="CL140" s="91"/>
      <c r="CM140" s="91"/>
      <c r="CN140" s="91"/>
      <c r="CO140" s="91"/>
      <c r="CP140" s="91"/>
      <c r="CQ140" s="91"/>
      <c r="CR140" s="91"/>
      <c r="CS140" s="91"/>
      <c r="CT140" s="91"/>
      <c r="CU140" s="91"/>
      <c r="CV140" s="91"/>
      <c r="CW140" s="91"/>
      <c r="CX140" s="91"/>
      <c r="CY140" s="91"/>
      <c r="CZ140" s="91"/>
      <c r="DA140" s="91"/>
      <c r="DB140" s="91"/>
      <c r="DC140" s="91"/>
      <c r="DD140" s="91"/>
      <c r="DE140" s="91"/>
      <c r="DF140" s="91"/>
      <c r="DG140" s="91"/>
      <c r="DH140" s="91"/>
      <c r="DI140" s="91"/>
      <c r="DJ140" s="91"/>
      <c r="DK140" s="91"/>
      <c r="DL140" s="91"/>
      <c r="DM140" s="91"/>
      <c r="DN140" s="91"/>
      <c r="DO140" s="91"/>
      <c r="DP140" s="91"/>
      <c r="DQ140" s="91"/>
      <c r="DR140" s="91"/>
      <c r="DS140" s="91"/>
      <c r="DT140" s="91"/>
      <c r="DU140" s="91"/>
      <c r="DV140" s="91"/>
      <c r="DW140" s="91"/>
      <c r="DX140" s="91"/>
      <c r="DY140" s="91"/>
      <c r="DZ140" s="91"/>
      <c r="EA140" s="91"/>
      <c r="EB140" s="91"/>
      <c r="EC140" s="91"/>
      <c r="ED140" s="91"/>
      <c r="EE140" s="91"/>
      <c r="EF140" s="91"/>
      <c r="EG140" s="91"/>
      <c r="EH140" s="91"/>
      <c r="EI140" s="91"/>
      <c r="EJ140" s="91"/>
      <c r="EK140" s="91"/>
      <c r="EL140" s="91"/>
      <c r="EM140" s="91"/>
      <c r="EN140" s="91"/>
      <c r="EO140" s="91"/>
      <c r="EP140" s="91"/>
      <c r="EQ140" s="91"/>
      <c r="ER140" s="91"/>
      <c r="ES140" s="91"/>
      <c r="ET140" s="91"/>
      <c r="EU140" s="91"/>
      <c r="EV140" s="91"/>
      <c r="EW140" s="91"/>
      <c r="EX140" s="91"/>
      <c r="EY140" s="91"/>
      <c r="EZ140" s="91"/>
      <c r="FA140" s="91"/>
      <c r="FB140" s="91"/>
      <c r="FC140" s="91"/>
      <c r="FD140" s="91"/>
      <c r="FE140" s="91"/>
      <c r="FF140" s="91"/>
      <c r="FG140" s="91"/>
      <c r="FH140" s="91"/>
      <c r="FI140" s="91"/>
      <c r="FJ140" s="91"/>
      <c r="FK140" s="91"/>
      <c r="FL140" s="91"/>
      <c r="FM140" s="91"/>
      <c r="FN140" s="91"/>
      <c r="FO140" s="91"/>
      <c r="FP140" s="91"/>
      <c r="FQ140" s="91"/>
      <c r="FR140" s="91"/>
      <c r="FS140" s="91"/>
      <c r="FT140" s="91"/>
      <c r="FU140" s="91"/>
      <c r="FV140" s="91"/>
      <c r="FW140" s="91"/>
      <c r="FX140" s="91"/>
      <c r="FY140" s="91"/>
      <c r="FZ140" s="91"/>
      <c r="GA140" s="91"/>
      <c r="GB140" s="91"/>
      <c r="GC140" s="91"/>
      <c r="GD140" s="91"/>
      <c r="GE140" s="91"/>
      <c r="GF140" s="91"/>
      <c r="GG140" s="91"/>
      <c r="GH140" s="91"/>
      <c r="GI140" s="91"/>
      <c r="GJ140" s="91"/>
      <c r="GK140" s="91"/>
      <c r="GL140" s="91"/>
      <c r="GM140" s="91"/>
      <c r="GN140" s="91"/>
      <c r="GO140" s="91"/>
      <c r="GP140" s="91"/>
      <c r="GQ140" s="91"/>
      <c r="GR140" s="91"/>
      <c r="GS140" s="91"/>
      <c r="GT140" s="91"/>
      <c r="GU140" s="91"/>
      <c r="GV140" s="91"/>
      <c r="GW140" s="91"/>
      <c r="GX140" s="91"/>
      <c r="GY140" s="91"/>
      <c r="GZ140" s="91"/>
      <c r="HA140" s="91"/>
      <c r="HB140" s="91"/>
      <c r="HC140" s="91"/>
      <c r="HD140" s="91"/>
      <c r="HE140" s="91"/>
      <c r="HF140" s="91"/>
      <c r="HG140" s="91"/>
      <c r="HH140" s="91"/>
      <c r="HI140" s="91"/>
      <c r="HJ140" s="91"/>
      <c r="HK140" s="91"/>
      <c r="HL140" s="91"/>
      <c r="HM140" s="91"/>
      <c r="HN140" s="91"/>
      <c r="HO140" s="91"/>
      <c r="HP140" s="91"/>
      <c r="HQ140" s="91"/>
      <c r="HR140" s="91"/>
      <c r="HS140" s="91"/>
      <c r="HT140" s="91"/>
      <c r="HU140" s="91"/>
      <c r="HV140" s="91"/>
      <c r="HW140" s="91"/>
      <c r="HX140" s="91"/>
      <c r="HY140" s="91"/>
      <c r="HZ140" s="91"/>
      <c r="IA140" s="91"/>
      <c r="IB140" s="91"/>
      <c r="IC140" s="91"/>
      <c r="ID140" s="91"/>
      <c r="IE140" s="91"/>
      <c r="IF140" s="91"/>
      <c r="IG140" s="91"/>
      <c r="IH140" s="91"/>
      <c r="II140" s="91"/>
      <c r="IJ140" s="91"/>
      <c r="IK140" s="91"/>
      <c r="IL140" s="91"/>
      <c r="IM140" s="91"/>
      <c r="IN140" s="91"/>
      <c r="IO140" s="91"/>
      <c r="IP140" s="91"/>
      <c r="IQ140" s="91"/>
      <c r="IR140" s="91"/>
      <c r="IS140" s="91"/>
      <c r="IT140" s="91"/>
      <c r="IU140" s="91"/>
      <c r="IV140" s="91"/>
    </row>
    <row r="141" spans="1:256">
      <c r="A141" s="127"/>
      <c r="B141" s="147" t="s">
        <v>1243</v>
      </c>
      <c r="C141" s="136"/>
      <c r="D141" s="134"/>
      <c r="E141" s="133"/>
      <c r="F141" s="774"/>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91"/>
      <c r="AN141" s="91"/>
      <c r="AO141" s="91"/>
      <c r="AP141" s="91"/>
      <c r="AQ141" s="91"/>
      <c r="AR141" s="91"/>
      <c r="AS141" s="91"/>
      <c r="AT141" s="91"/>
      <c r="AU141" s="91"/>
      <c r="AV141" s="91"/>
      <c r="AW141" s="91"/>
      <c r="AX141" s="91"/>
      <c r="AY141" s="91"/>
      <c r="AZ141" s="91"/>
      <c r="BA141" s="91"/>
      <c r="BB141" s="91"/>
      <c r="BC141" s="91"/>
      <c r="BD141" s="91"/>
      <c r="BE141" s="91"/>
      <c r="BF141" s="91"/>
      <c r="BG141" s="91"/>
      <c r="BH141" s="91"/>
      <c r="BI141" s="91"/>
      <c r="BJ141" s="91"/>
      <c r="BK141" s="91"/>
      <c r="BL141" s="91"/>
      <c r="BM141" s="91"/>
      <c r="BN141" s="91"/>
      <c r="BO141" s="91"/>
      <c r="BP141" s="91"/>
      <c r="BQ141" s="91"/>
      <c r="BR141" s="91"/>
      <c r="BS141" s="91"/>
      <c r="BT141" s="91"/>
      <c r="BU141" s="91"/>
      <c r="BV141" s="91"/>
      <c r="BW141" s="91"/>
      <c r="BX141" s="91"/>
      <c r="BY141" s="91"/>
      <c r="BZ141" s="91"/>
      <c r="CA141" s="91"/>
      <c r="CB141" s="91"/>
      <c r="CC141" s="91"/>
      <c r="CD141" s="91"/>
      <c r="CE141" s="91"/>
      <c r="CF141" s="91"/>
      <c r="CG141" s="91"/>
      <c r="CH141" s="91"/>
      <c r="CI141" s="91"/>
      <c r="CJ141" s="91"/>
      <c r="CK141" s="91"/>
      <c r="CL141" s="91"/>
      <c r="CM141" s="91"/>
      <c r="CN141" s="91"/>
      <c r="CO141" s="91"/>
      <c r="CP141" s="91"/>
      <c r="CQ141" s="91"/>
      <c r="CR141" s="91"/>
      <c r="CS141" s="91"/>
      <c r="CT141" s="91"/>
      <c r="CU141" s="91"/>
      <c r="CV141" s="91"/>
      <c r="CW141" s="91"/>
      <c r="CX141" s="91"/>
      <c r="CY141" s="91"/>
      <c r="CZ141" s="91"/>
      <c r="DA141" s="91"/>
      <c r="DB141" s="91"/>
      <c r="DC141" s="91"/>
      <c r="DD141" s="91"/>
      <c r="DE141" s="91"/>
      <c r="DF141" s="91"/>
      <c r="DG141" s="91"/>
      <c r="DH141" s="91"/>
      <c r="DI141" s="91"/>
      <c r="DJ141" s="91"/>
      <c r="DK141" s="91"/>
      <c r="DL141" s="91"/>
      <c r="DM141" s="91"/>
      <c r="DN141" s="91"/>
      <c r="DO141" s="91"/>
      <c r="DP141" s="91"/>
      <c r="DQ141" s="91"/>
      <c r="DR141" s="91"/>
      <c r="DS141" s="91"/>
      <c r="DT141" s="91"/>
      <c r="DU141" s="91"/>
      <c r="DV141" s="91"/>
      <c r="DW141" s="91"/>
      <c r="DX141" s="91"/>
      <c r="DY141" s="91"/>
      <c r="DZ141" s="91"/>
      <c r="EA141" s="91"/>
      <c r="EB141" s="91"/>
      <c r="EC141" s="91"/>
      <c r="ED141" s="91"/>
      <c r="EE141" s="91"/>
      <c r="EF141" s="91"/>
      <c r="EG141" s="91"/>
      <c r="EH141" s="91"/>
      <c r="EI141" s="91"/>
      <c r="EJ141" s="91"/>
      <c r="EK141" s="91"/>
      <c r="EL141" s="91"/>
      <c r="EM141" s="91"/>
      <c r="EN141" s="91"/>
      <c r="EO141" s="91"/>
      <c r="EP141" s="91"/>
      <c r="EQ141" s="91"/>
      <c r="ER141" s="91"/>
      <c r="ES141" s="91"/>
      <c r="ET141" s="91"/>
      <c r="EU141" s="91"/>
      <c r="EV141" s="91"/>
      <c r="EW141" s="91"/>
      <c r="EX141" s="91"/>
      <c r="EY141" s="91"/>
      <c r="EZ141" s="91"/>
      <c r="FA141" s="91"/>
      <c r="FB141" s="91"/>
      <c r="FC141" s="91"/>
      <c r="FD141" s="91"/>
      <c r="FE141" s="91"/>
      <c r="FF141" s="91"/>
      <c r="FG141" s="91"/>
      <c r="FH141" s="91"/>
      <c r="FI141" s="91"/>
      <c r="FJ141" s="91"/>
      <c r="FK141" s="91"/>
      <c r="FL141" s="91"/>
      <c r="FM141" s="91"/>
      <c r="FN141" s="91"/>
      <c r="FO141" s="91"/>
      <c r="FP141" s="91"/>
      <c r="FQ141" s="91"/>
      <c r="FR141" s="91"/>
      <c r="FS141" s="91"/>
      <c r="FT141" s="91"/>
      <c r="FU141" s="91"/>
      <c r="FV141" s="91"/>
      <c r="FW141" s="91"/>
      <c r="FX141" s="91"/>
      <c r="FY141" s="91"/>
      <c r="FZ141" s="91"/>
      <c r="GA141" s="91"/>
      <c r="GB141" s="91"/>
      <c r="GC141" s="91"/>
      <c r="GD141" s="91"/>
      <c r="GE141" s="91"/>
      <c r="GF141" s="91"/>
      <c r="GG141" s="91"/>
      <c r="GH141" s="91"/>
      <c r="GI141" s="91"/>
      <c r="GJ141" s="91"/>
      <c r="GK141" s="91"/>
      <c r="GL141" s="91"/>
      <c r="GM141" s="91"/>
      <c r="GN141" s="91"/>
      <c r="GO141" s="91"/>
      <c r="GP141" s="91"/>
      <c r="GQ141" s="91"/>
      <c r="GR141" s="91"/>
      <c r="GS141" s="91"/>
      <c r="GT141" s="91"/>
      <c r="GU141" s="91"/>
      <c r="GV141" s="91"/>
      <c r="GW141" s="91"/>
      <c r="GX141" s="91"/>
      <c r="GY141" s="91"/>
      <c r="GZ141" s="91"/>
      <c r="HA141" s="91"/>
      <c r="HB141" s="91"/>
      <c r="HC141" s="91"/>
      <c r="HD141" s="91"/>
      <c r="HE141" s="91"/>
      <c r="HF141" s="91"/>
      <c r="HG141" s="91"/>
      <c r="HH141" s="91"/>
      <c r="HI141" s="91"/>
      <c r="HJ141" s="91"/>
      <c r="HK141" s="91"/>
      <c r="HL141" s="91"/>
      <c r="HM141" s="91"/>
      <c r="HN141" s="91"/>
      <c r="HO141" s="91"/>
      <c r="HP141" s="91"/>
      <c r="HQ141" s="91"/>
      <c r="HR141" s="91"/>
      <c r="HS141" s="91"/>
      <c r="HT141" s="91"/>
      <c r="HU141" s="91"/>
      <c r="HV141" s="91"/>
      <c r="HW141" s="91"/>
      <c r="HX141" s="91"/>
      <c r="HY141" s="91"/>
      <c r="HZ141" s="91"/>
      <c r="IA141" s="91"/>
      <c r="IB141" s="91"/>
      <c r="IC141" s="91"/>
      <c r="ID141" s="91"/>
      <c r="IE141" s="91"/>
      <c r="IF141" s="91"/>
      <c r="IG141" s="91"/>
      <c r="IH141" s="91"/>
      <c r="II141" s="91"/>
      <c r="IJ141" s="91"/>
      <c r="IK141" s="91"/>
      <c r="IL141" s="91"/>
      <c r="IM141" s="91"/>
      <c r="IN141" s="91"/>
      <c r="IO141" s="91"/>
      <c r="IP141" s="91"/>
      <c r="IQ141" s="91"/>
      <c r="IR141" s="91"/>
      <c r="IS141" s="91"/>
      <c r="IT141" s="91"/>
      <c r="IU141" s="91"/>
      <c r="IV141" s="91"/>
    </row>
    <row r="142" spans="1:256">
      <c r="A142" s="127"/>
      <c r="B142" s="147" t="s">
        <v>1244</v>
      </c>
      <c r="C142" s="136"/>
      <c r="D142" s="134"/>
      <c r="E142" s="133"/>
      <c r="F142" s="774"/>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91"/>
      <c r="AN142" s="91"/>
      <c r="AO142" s="91"/>
      <c r="AP142" s="91"/>
      <c r="AQ142" s="91"/>
      <c r="AR142" s="91"/>
      <c r="AS142" s="91"/>
      <c r="AT142" s="91"/>
      <c r="AU142" s="91"/>
      <c r="AV142" s="91"/>
      <c r="AW142" s="91"/>
      <c r="AX142" s="91"/>
      <c r="AY142" s="91"/>
      <c r="AZ142" s="91"/>
      <c r="BA142" s="91"/>
      <c r="BB142" s="91"/>
      <c r="BC142" s="91"/>
      <c r="BD142" s="91"/>
      <c r="BE142" s="91"/>
      <c r="BF142" s="91"/>
      <c r="BG142" s="91"/>
      <c r="BH142" s="91"/>
      <c r="BI142" s="91"/>
      <c r="BJ142" s="91"/>
      <c r="BK142" s="91"/>
      <c r="BL142" s="91"/>
      <c r="BM142" s="91"/>
      <c r="BN142" s="91"/>
      <c r="BO142" s="91"/>
      <c r="BP142" s="91"/>
      <c r="BQ142" s="91"/>
      <c r="BR142" s="91"/>
      <c r="BS142" s="91"/>
      <c r="BT142" s="91"/>
      <c r="BU142" s="91"/>
      <c r="BV142" s="91"/>
      <c r="BW142" s="91"/>
      <c r="BX142" s="91"/>
      <c r="BY142" s="91"/>
      <c r="BZ142" s="91"/>
      <c r="CA142" s="91"/>
      <c r="CB142" s="91"/>
      <c r="CC142" s="91"/>
      <c r="CD142" s="91"/>
      <c r="CE142" s="91"/>
      <c r="CF142" s="91"/>
      <c r="CG142" s="91"/>
      <c r="CH142" s="91"/>
      <c r="CI142" s="91"/>
      <c r="CJ142" s="91"/>
      <c r="CK142" s="91"/>
      <c r="CL142" s="91"/>
      <c r="CM142" s="91"/>
      <c r="CN142" s="91"/>
      <c r="CO142" s="91"/>
      <c r="CP142" s="91"/>
      <c r="CQ142" s="91"/>
      <c r="CR142" s="91"/>
      <c r="CS142" s="91"/>
      <c r="CT142" s="91"/>
      <c r="CU142" s="91"/>
      <c r="CV142" s="91"/>
      <c r="CW142" s="91"/>
      <c r="CX142" s="91"/>
      <c r="CY142" s="91"/>
      <c r="CZ142" s="91"/>
      <c r="DA142" s="91"/>
      <c r="DB142" s="91"/>
      <c r="DC142" s="91"/>
      <c r="DD142" s="91"/>
      <c r="DE142" s="91"/>
      <c r="DF142" s="91"/>
      <c r="DG142" s="91"/>
      <c r="DH142" s="91"/>
      <c r="DI142" s="91"/>
      <c r="DJ142" s="91"/>
      <c r="DK142" s="91"/>
      <c r="DL142" s="91"/>
      <c r="DM142" s="91"/>
      <c r="DN142" s="91"/>
      <c r="DO142" s="91"/>
      <c r="DP142" s="91"/>
      <c r="DQ142" s="91"/>
      <c r="DR142" s="91"/>
      <c r="DS142" s="91"/>
      <c r="DT142" s="91"/>
      <c r="DU142" s="91"/>
      <c r="DV142" s="91"/>
      <c r="DW142" s="91"/>
      <c r="DX142" s="91"/>
      <c r="DY142" s="91"/>
      <c r="DZ142" s="91"/>
      <c r="EA142" s="91"/>
      <c r="EB142" s="91"/>
      <c r="EC142" s="91"/>
      <c r="ED142" s="91"/>
      <c r="EE142" s="91"/>
      <c r="EF142" s="91"/>
      <c r="EG142" s="91"/>
      <c r="EH142" s="91"/>
      <c r="EI142" s="91"/>
      <c r="EJ142" s="91"/>
      <c r="EK142" s="91"/>
      <c r="EL142" s="91"/>
      <c r="EM142" s="91"/>
      <c r="EN142" s="91"/>
      <c r="EO142" s="91"/>
      <c r="EP142" s="91"/>
      <c r="EQ142" s="91"/>
      <c r="ER142" s="91"/>
      <c r="ES142" s="91"/>
      <c r="ET142" s="91"/>
      <c r="EU142" s="91"/>
      <c r="EV142" s="91"/>
      <c r="EW142" s="91"/>
      <c r="EX142" s="91"/>
      <c r="EY142" s="91"/>
      <c r="EZ142" s="91"/>
      <c r="FA142" s="91"/>
      <c r="FB142" s="91"/>
      <c r="FC142" s="91"/>
      <c r="FD142" s="91"/>
      <c r="FE142" s="91"/>
      <c r="FF142" s="91"/>
      <c r="FG142" s="91"/>
      <c r="FH142" s="91"/>
      <c r="FI142" s="91"/>
      <c r="FJ142" s="91"/>
      <c r="FK142" s="91"/>
      <c r="FL142" s="91"/>
      <c r="FM142" s="91"/>
      <c r="FN142" s="91"/>
      <c r="FO142" s="91"/>
      <c r="FP142" s="91"/>
      <c r="FQ142" s="91"/>
      <c r="FR142" s="91"/>
      <c r="FS142" s="91"/>
      <c r="FT142" s="91"/>
      <c r="FU142" s="91"/>
      <c r="FV142" s="91"/>
      <c r="FW142" s="91"/>
      <c r="FX142" s="91"/>
      <c r="FY142" s="91"/>
      <c r="FZ142" s="91"/>
      <c r="GA142" s="91"/>
      <c r="GB142" s="91"/>
      <c r="GC142" s="91"/>
      <c r="GD142" s="91"/>
      <c r="GE142" s="91"/>
      <c r="GF142" s="91"/>
      <c r="GG142" s="91"/>
      <c r="GH142" s="91"/>
      <c r="GI142" s="91"/>
      <c r="GJ142" s="91"/>
      <c r="GK142" s="91"/>
      <c r="GL142" s="91"/>
      <c r="GM142" s="91"/>
      <c r="GN142" s="91"/>
      <c r="GO142" s="91"/>
      <c r="GP142" s="91"/>
      <c r="GQ142" s="91"/>
      <c r="GR142" s="91"/>
      <c r="GS142" s="91"/>
      <c r="GT142" s="91"/>
      <c r="GU142" s="91"/>
      <c r="GV142" s="91"/>
      <c r="GW142" s="91"/>
      <c r="GX142" s="91"/>
      <c r="GY142" s="91"/>
      <c r="GZ142" s="91"/>
      <c r="HA142" s="91"/>
      <c r="HB142" s="91"/>
      <c r="HC142" s="91"/>
      <c r="HD142" s="91"/>
      <c r="HE142" s="91"/>
      <c r="HF142" s="91"/>
      <c r="HG142" s="91"/>
      <c r="HH142" s="91"/>
      <c r="HI142" s="91"/>
      <c r="HJ142" s="91"/>
      <c r="HK142" s="91"/>
      <c r="HL142" s="91"/>
      <c r="HM142" s="91"/>
      <c r="HN142" s="91"/>
      <c r="HO142" s="91"/>
      <c r="HP142" s="91"/>
      <c r="HQ142" s="91"/>
      <c r="HR142" s="91"/>
      <c r="HS142" s="91"/>
      <c r="HT142" s="91"/>
      <c r="HU142" s="91"/>
      <c r="HV142" s="91"/>
      <c r="HW142" s="91"/>
      <c r="HX142" s="91"/>
      <c r="HY142" s="91"/>
      <c r="HZ142" s="91"/>
      <c r="IA142" s="91"/>
      <c r="IB142" s="91"/>
      <c r="IC142" s="91"/>
      <c r="ID142" s="91"/>
      <c r="IE142" s="91"/>
      <c r="IF142" s="91"/>
      <c r="IG142" s="91"/>
      <c r="IH142" s="91"/>
      <c r="II142" s="91"/>
      <c r="IJ142" s="91"/>
      <c r="IK142" s="91"/>
      <c r="IL142" s="91"/>
      <c r="IM142" s="91"/>
      <c r="IN142" s="91"/>
      <c r="IO142" s="91"/>
      <c r="IP142" s="91"/>
      <c r="IQ142" s="91"/>
      <c r="IR142" s="91"/>
      <c r="IS142" s="91"/>
      <c r="IT142" s="91"/>
      <c r="IU142" s="91"/>
      <c r="IV142" s="91"/>
    </row>
    <row r="143" spans="1:256" ht="30" customHeight="1">
      <c r="A143" s="127"/>
      <c r="B143" s="147" t="s">
        <v>1245</v>
      </c>
      <c r="C143" s="136"/>
      <c r="D143" s="134"/>
      <c r="E143" s="133"/>
      <c r="F143" s="774"/>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91"/>
      <c r="AN143" s="91"/>
      <c r="AO143" s="91"/>
      <c r="AP143" s="91"/>
      <c r="AQ143" s="91"/>
      <c r="AR143" s="91"/>
      <c r="AS143" s="91"/>
      <c r="AT143" s="91"/>
      <c r="AU143" s="91"/>
      <c r="AV143" s="91"/>
      <c r="AW143" s="91"/>
      <c r="AX143" s="91"/>
      <c r="AY143" s="91"/>
      <c r="AZ143" s="91"/>
      <c r="BA143" s="91"/>
      <c r="BB143" s="91"/>
      <c r="BC143" s="91"/>
      <c r="BD143" s="91"/>
      <c r="BE143" s="91"/>
      <c r="BF143" s="91"/>
      <c r="BG143" s="91"/>
      <c r="BH143" s="91"/>
      <c r="BI143" s="91"/>
      <c r="BJ143" s="91"/>
      <c r="BK143" s="91"/>
      <c r="BL143" s="91"/>
      <c r="BM143" s="91"/>
      <c r="BN143" s="91"/>
      <c r="BO143" s="91"/>
      <c r="BP143" s="91"/>
      <c r="BQ143" s="91"/>
      <c r="BR143" s="91"/>
      <c r="BS143" s="91"/>
      <c r="BT143" s="91"/>
      <c r="BU143" s="91"/>
      <c r="BV143" s="91"/>
      <c r="BW143" s="91"/>
      <c r="BX143" s="91"/>
      <c r="BY143" s="91"/>
      <c r="BZ143" s="91"/>
      <c r="CA143" s="91"/>
      <c r="CB143" s="91"/>
      <c r="CC143" s="91"/>
      <c r="CD143" s="91"/>
      <c r="CE143" s="91"/>
      <c r="CF143" s="91"/>
      <c r="CG143" s="91"/>
      <c r="CH143" s="91"/>
      <c r="CI143" s="91"/>
      <c r="CJ143" s="91"/>
      <c r="CK143" s="91"/>
      <c r="CL143" s="91"/>
      <c r="CM143" s="91"/>
      <c r="CN143" s="91"/>
      <c r="CO143" s="91"/>
      <c r="CP143" s="91"/>
      <c r="CQ143" s="91"/>
      <c r="CR143" s="91"/>
      <c r="CS143" s="91"/>
      <c r="CT143" s="91"/>
      <c r="CU143" s="91"/>
      <c r="CV143" s="91"/>
      <c r="CW143" s="91"/>
      <c r="CX143" s="91"/>
      <c r="CY143" s="91"/>
      <c r="CZ143" s="91"/>
      <c r="DA143" s="91"/>
      <c r="DB143" s="91"/>
      <c r="DC143" s="91"/>
      <c r="DD143" s="91"/>
      <c r="DE143" s="91"/>
      <c r="DF143" s="91"/>
      <c r="DG143" s="91"/>
      <c r="DH143" s="91"/>
      <c r="DI143" s="91"/>
      <c r="DJ143" s="91"/>
      <c r="DK143" s="91"/>
      <c r="DL143" s="91"/>
      <c r="DM143" s="91"/>
      <c r="DN143" s="91"/>
      <c r="DO143" s="91"/>
      <c r="DP143" s="91"/>
      <c r="DQ143" s="91"/>
      <c r="DR143" s="91"/>
      <c r="DS143" s="91"/>
      <c r="DT143" s="91"/>
      <c r="DU143" s="91"/>
      <c r="DV143" s="91"/>
      <c r="DW143" s="91"/>
      <c r="DX143" s="91"/>
      <c r="DY143" s="91"/>
      <c r="DZ143" s="91"/>
      <c r="EA143" s="91"/>
      <c r="EB143" s="91"/>
      <c r="EC143" s="91"/>
      <c r="ED143" s="91"/>
      <c r="EE143" s="91"/>
      <c r="EF143" s="91"/>
      <c r="EG143" s="91"/>
      <c r="EH143" s="91"/>
      <c r="EI143" s="91"/>
      <c r="EJ143" s="91"/>
      <c r="EK143" s="91"/>
      <c r="EL143" s="91"/>
      <c r="EM143" s="91"/>
      <c r="EN143" s="91"/>
      <c r="EO143" s="91"/>
      <c r="EP143" s="91"/>
      <c r="EQ143" s="91"/>
      <c r="ER143" s="91"/>
      <c r="ES143" s="91"/>
      <c r="ET143" s="91"/>
      <c r="EU143" s="91"/>
      <c r="EV143" s="91"/>
      <c r="EW143" s="91"/>
      <c r="EX143" s="91"/>
      <c r="EY143" s="91"/>
      <c r="EZ143" s="91"/>
      <c r="FA143" s="91"/>
      <c r="FB143" s="91"/>
      <c r="FC143" s="91"/>
      <c r="FD143" s="91"/>
      <c r="FE143" s="91"/>
      <c r="FF143" s="91"/>
      <c r="FG143" s="91"/>
      <c r="FH143" s="91"/>
      <c r="FI143" s="91"/>
      <c r="FJ143" s="91"/>
      <c r="FK143" s="91"/>
      <c r="FL143" s="91"/>
      <c r="FM143" s="91"/>
      <c r="FN143" s="91"/>
      <c r="FO143" s="91"/>
      <c r="FP143" s="91"/>
      <c r="FQ143" s="91"/>
      <c r="FR143" s="91"/>
      <c r="FS143" s="91"/>
      <c r="FT143" s="91"/>
      <c r="FU143" s="91"/>
      <c r="FV143" s="91"/>
      <c r="FW143" s="91"/>
      <c r="FX143" s="91"/>
      <c r="FY143" s="91"/>
      <c r="FZ143" s="91"/>
      <c r="GA143" s="91"/>
      <c r="GB143" s="91"/>
      <c r="GC143" s="91"/>
      <c r="GD143" s="91"/>
      <c r="GE143" s="91"/>
      <c r="GF143" s="91"/>
      <c r="GG143" s="91"/>
      <c r="GH143" s="91"/>
      <c r="GI143" s="91"/>
      <c r="GJ143" s="91"/>
      <c r="GK143" s="91"/>
      <c r="GL143" s="91"/>
      <c r="GM143" s="91"/>
      <c r="GN143" s="91"/>
      <c r="GO143" s="91"/>
      <c r="GP143" s="91"/>
      <c r="GQ143" s="91"/>
      <c r="GR143" s="91"/>
      <c r="GS143" s="91"/>
      <c r="GT143" s="91"/>
      <c r="GU143" s="91"/>
      <c r="GV143" s="91"/>
      <c r="GW143" s="91"/>
      <c r="GX143" s="91"/>
      <c r="GY143" s="91"/>
      <c r="GZ143" s="91"/>
      <c r="HA143" s="91"/>
      <c r="HB143" s="91"/>
      <c r="HC143" s="91"/>
      <c r="HD143" s="91"/>
      <c r="HE143" s="91"/>
      <c r="HF143" s="91"/>
      <c r="HG143" s="91"/>
      <c r="HH143" s="91"/>
      <c r="HI143" s="91"/>
      <c r="HJ143" s="91"/>
      <c r="HK143" s="91"/>
      <c r="HL143" s="91"/>
      <c r="HM143" s="91"/>
      <c r="HN143" s="91"/>
      <c r="HO143" s="91"/>
      <c r="HP143" s="91"/>
      <c r="HQ143" s="91"/>
      <c r="HR143" s="91"/>
      <c r="HS143" s="91"/>
      <c r="HT143" s="91"/>
      <c r="HU143" s="91"/>
      <c r="HV143" s="91"/>
      <c r="HW143" s="91"/>
      <c r="HX143" s="91"/>
      <c r="HY143" s="91"/>
      <c r="HZ143" s="91"/>
      <c r="IA143" s="91"/>
      <c r="IB143" s="91"/>
      <c r="IC143" s="91"/>
      <c r="ID143" s="91"/>
      <c r="IE143" s="91"/>
      <c r="IF143" s="91"/>
      <c r="IG143" s="91"/>
      <c r="IH143" s="91"/>
      <c r="II143" s="91"/>
      <c r="IJ143" s="91"/>
      <c r="IK143" s="91"/>
      <c r="IL143" s="91"/>
      <c r="IM143" s="91"/>
      <c r="IN143" s="91"/>
      <c r="IO143" s="91"/>
      <c r="IP143" s="91"/>
      <c r="IQ143" s="91"/>
      <c r="IR143" s="91"/>
      <c r="IS143" s="91"/>
      <c r="IT143" s="91"/>
      <c r="IU143" s="91"/>
      <c r="IV143" s="91"/>
    </row>
    <row r="144" spans="1:256">
      <c r="A144" s="127"/>
      <c r="B144" s="147" t="s">
        <v>20</v>
      </c>
      <c r="C144" s="157">
        <v>4</v>
      </c>
      <c r="D144" s="505">
        <v>0</v>
      </c>
      <c r="E144" s="133">
        <f>+D144*C144</f>
        <v>0</v>
      </c>
      <c r="F144" s="774"/>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91"/>
      <c r="BA144" s="91"/>
      <c r="BB144" s="91"/>
      <c r="BC144" s="91"/>
      <c r="BD144" s="91"/>
      <c r="BE144" s="91"/>
      <c r="BF144" s="91"/>
      <c r="BG144" s="91"/>
      <c r="BH144" s="91"/>
      <c r="BI144" s="91"/>
      <c r="BJ144" s="91"/>
      <c r="BK144" s="91"/>
      <c r="BL144" s="91"/>
      <c r="BM144" s="91"/>
      <c r="BN144" s="91"/>
      <c r="BO144" s="91"/>
      <c r="BP144" s="91"/>
      <c r="BQ144" s="91"/>
      <c r="BR144" s="91"/>
      <c r="BS144" s="91"/>
      <c r="BT144" s="91"/>
      <c r="BU144" s="91"/>
      <c r="BV144" s="91"/>
      <c r="BW144" s="91"/>
      <c r="BX144" s="91"/>
      <c r="BY144" s="91"/>
      <c r="BZ144" s="91"/>
      <c r="CA144" s="91"/>
      <c r="CB144" s="91"/>
      <c r="CC144" s="91"/>
      <c r="CD144" s="91"/>
      <c r="CE144" s="91"/>
      <c r="CF144" s="91"/>
      <c r="CG144" s="91"/>
      <c r="CH144" s="91"/>
      <c r="CI144" s="91"/>
      <c r="CJ144" s="91"/>
      <c r="CK144" s="91"/>
      <c r="CL144" s="91"/>
      <c r="CM144" s="91"/>
      <c r="CN144" s="91"/>
      <c r="CO144" s="91"/>
      <c r="CP144" s="91"/>
      <c r="CQ144" s="91"/>
      <c r="CR144" s="91"/>
      <c r="CS144" s="91"/>
      <c r="CT144" s="91"/>
      <c r="CU144" s="91"/>
      <c r="CV144" s="91"/>
      <c r="CW144" s="91"/>
      <c r="CX144" s="91"/>
      <c r="CY144" s="91"/>
      <c r="CZ144" s="91"/>
      <c r="DA144" s="91"/>
      <c r="DB144" s="91"/>
      <c r="DC144" s="91"/>
      <c r="DD144" s="91"/>
      <c r="DE144" s="91"/>
      <c r="DF144" s="91"/>
      <c r="DG144" s="91"/>
      <c r="DH144" s="91"/>
      <c r="DI144" s="91"/>
      <c r="DJ144" s="91"/>
      <c r="DK144" s="91"/>
      <c r="DL144" s="91"/>
      <c r="DM144" s="91"/>
      <c r="DN144" s="91"/>
      <c r="DO144" s="91"/>
      <c r="DP144" s="91"/>
      <c r="DQ144" s="91"/>
      <c r="DR144" s="91"/>
      <c r="DS144" s="91"/>
      <c r="DT144" s="91"/>
      <c r="DU144" s="91"/>
      <c r="DV144" s="91"/>
      <c r="DW144" s="91"/>
      <c r="DX144" s="91"/>
      <c r="DY144" s="91"/>
      <c r="DZ144" s="91"/>
      <c r="EA144" s="91"/>
      <c r="EB144" s="91"/>
      <c r="EC144" s="91"/>
      <c r="ED144" s="91"/>
      <c r="EE144" s="91"/>
      <c r="EF144" s="91"/>
      <c r="EG144" s="91"/>
      <c r="EH144" s="91"/>
      <c r="EI144" s="91"/>
      <c r="EJ144" s="91"/>
      <c r="EK144" s="91"/>
      <c r="EL144" s="91"/>
      <c r="EM144" s="91"/>
      <c r="EN144" s="91"/>
      <c r="EO144" s="91"/>
      <c r="EP144" s="91"/>
      <c r="EQ144" s="91"/>
      <c r="ER144" s="91"/>
      <c r="ES144" s="91"/>
      <c r="ET144" s="91"/>
      <c r="EU144" s="91"/>
      <c r="EV144" s="91"/>
      <c r="EW144" s="91"/>
      <c r="EX144" s="91"/>
      <c r="EY144" s="91"/>
      <c r="EZ144" s="91"/>
      <c r="FA144" s="91"/>
      <c r="FB144" s="91"/>
      <c r="FC144" s="91"/>
      <c r="FD144" s="91"/>
      <c r="FE144" s="91"/>
      <c r="FF144" s="91"/>
      <c r="FG144" s="91"/>
      <c r="FH144" s="91"/>
      <c r="FI144" s="91"/>
      <c r="FJ144" s="91"/>
      <c r="FK144" s="91"/>
      <c r="FL144" s="91"/>
      <c r="FM144" s="91"/>
      <c r="FN144" s="91"/>
      <c r="FO144" s="91"/>
      <c r="FP144" s="91"/>
      <c r="FQ144" s="91"/>
      <c r="FR144" s="91"/>
      <c r="FS144" s="91"/>
      <c r="FT144" s="91"/>
      <c r="FU144" s="91"/>
      <c r="FV144" s="91"/>
      <c r="FW144" s="91"/>
      <c r="FX144" s="91"/>
      <c r="FY144" s="91"/>
      <c r="FZ144" s="91"/>
      <c r="GA144" s="91"/>
      <c r="GB144" s="91"/>
      <c r="GC144" s="91"/>
      <c r="GD144" s="91"/>
      <c r="GE144" s="91"/>
      <c r="GF144" s="91"/>
      <c r="GG144" s="91"/>
      <c r="GH144" s="91"/>
      <c r="GI144" s="91"/>
      <c r="GJ144" s="91"/>
      <c r="GK144" s="91"/>
      <c r="GL144" s="91"/>
      <c r="GM144" s="91"/>
      <c r="GN144" s="91"/>
      <c r="GO144" s="91"/>
      <c r="GP144" s="91"/>
      <c r="GQ144" s="91"/>
      <c r="GR144" s="91"/>
      <c r="GS144" s="91"/>
      <c r="GT144" s="91"/>
      <c r="GU144" s="91"/>
      <c r="GV144" s="91"/>
      <c r="GW144" s="91"/>
      <c r="GX144" s="91"/>
      <c r="GY144" s="91"/>
      <c r="GZ144" s="91"/>
      <c r="HA144" s="91"/>
      <c r="HB144" s="91"/>
      <c r="HC144" s="91"/>
      <c r="HD144" s="91"/>
      <c r="HE144" s="91"/>
      <c r="HF144" s="91"/>
      <c r="HG144" s="91"/>
      <c r="HH144" s="91"/>
      <c r="HI144" s="91"/>
      <c r="HJ144" s="91"/>
      <c r="HK144" s="91"/>
      <c r="HL144" s="91"/>
      <c r="HM144" s="91"/>
      <c r="HN144" s="91"/>
      <c r="HO144" s="91"/>
      <c r="HP144" s="91"/>
      <c r="HQ144" s="91"/>
      <c r="HR144" s="91"/>
      <c r="HS144" s="91"/>
      <c r="HT144" s="91"/>
      <c r="HU144" s="91"/>
      <c r="HV144" s="91"/>
      <c r="HW144" s="91"/>
      <c r="HX144" s="91"/>
      <c r="HY144" s="91"/>
      <c r="HZ144" s="91"/>
      <c r="IA144" s="91"/>
      <c r="IB144" s="91"/>
      <c r="IC144" s="91"/>
      <c r="ID144" s="91"/>
      <c r="IE144" s="91"/>
      <c r="IF144" s="91"/>
      <c r="IG144" s="91"/>
      <c r="IH144" s="91"/>
      <c r="II144" s="91"/>
      <c r="IJ144" s="91"/>
      <c r="IK144" s="91"/>
      <c r="IL144" s="91"/>
      <c r="IM144" s="91"/>
      <c r="IN144" s="91"/>
      <c r="IO144" s="91"/>
      <c r="IP144" s="91"/>
      <c r="IQ144" s="91"/>
      <c r="IR144" s="91"/>
      <c r="IS144" s="91"/>
      <c r="IT144" s="91"/>
      <c r="IU144" s="91"/>
      <c r="IV144" s="91"/>
    </row>
    <row r="145" spans="1:256">
      <c r="A145" s="127"/>
      <c r="B145" s="138" t="s">
        <v>1606</v>
      </c>
      <c r="C145" s="136"/>
      <c r="D145" s="134"/>
      <c r="E145" s="133">
        <f t="shared" ref="E145:E226" si="2">+D145*C145</f>
        <v>0</v>
      </c>
      <c r="F145" s="774"/>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91"/>
      <c r="AN145" s="91"/>
      <c r="AO145" s="91"/>
      <c r="AP145" s="91"/>
      <c r="AQ145" s="91"/>
      <c r="AR145" s="91"/>
      <c r="AS145" s="91"/>
      <c r="AT145" s="91"/>
      <c r="AU145" s="91"/>
      <c r="AV145" s="91"/>
      <c r="AW145" s="91"/>
      <c r="AX145" s="91"/>
      <c r="AY145" s="91"/>
      <c r="AZ145" s="91"/>
      <c r="BA145" s="91"/>
      <c r="BB145" s="91"/>
      <c r="BC145" s="91"/>
      <c r="BD145" s="91"/>
      <c r="BE145" s="91"/>
      <c r="BF145" s="91"/>
      <c r="BG145" s="91"/>
      <c r="BH145" s="91"/>
      <c r="BI145" s="91"/>
      <c r="BJ145" s="91"/>
      <c r="BK145" s="91"/>
      <c r="BL145" s="91"/>
      <c r="BM145" s="91"/>
      <c r="BN145" s="91"/>
      <c r="BO145" s="91"/>
      <c r="BP145" s="91"/>
      <c r="BQ145" s="91"/>
      <c r="BR145" s="91"/>
      <c r="BS145" s="91"/>
      <c r="BT145" s="91"/>
      <c r="BU145" s="91"/>
      <c r="BV145" s="91"/>
      <c r="BW145" s="91"/>
      <c r="BX145" s="91"/>
      <c r="BY145" s="91"/>
      <c r="BZ145" s="91"/>
      <c r="CA145" s="91"/>
      <c r="CB145" s="91"/>
      <c r="CC145" s="91"/>
      <c r="CD145" s="91"/>
      <c r="CE145" s="91"/>
      <c r="CF145" s="91"/>
      <c r="CG145" s="91"/>
      <c r="CH145" s="91"/>
      <c r="CI145" s="91"/>
      <c r="CJ145" s="91"/>
      <c r="CK145" s="91"/>
      <c r="CL145" s="91"/>
      <c r="CM145" s="91"/>
      <c r="CN145" s="91"/>
      <c r="CO145" s="91"/>
      <c r="CP145" s="91"/>
      <c r="CQ145" s="91"/>
      <c r="CR145" s="91"/>
      <c r="CS145" s="91"/>
      <c r="CT145" s="91"/>
      <c r="CU145" s="91"/>
      <c r="CV145" s="91"/>
      <c r="CW145" s="91"/>
      <c r="CX145" s="91"/>
      <c r="CY145" s="91"/>
      <c r="CZ145" s="91"/>
      <c r="DA145" s="91"/>
      <c r="DB145" s="91"/>
      <c r="DC145" s="91"/>
      <c r="DD145" s="91"/>
      <c r="DE145" s="91"/>
      <c r="DF145" s="91"/>
      <c r="DG145" s="91"/>
      <c r="DH145" s="91"/>
      <c r="DI145" s="91"/>
      <c r="DJ145" s="91"/>
      <c r="DK145" s="91"/>
      <c r="DL145" s="91"/>
      <c r="DM145" s="91"/>
      <c r="DN145" s="91"/>
      <c r="DO145" s="91"/>
      <c r="DP145" s="91"/>
      <c r="DQ145" s="91"/>
      <c r="DR145" s="91"/>
      <c r="DS145" s="91"/>
      <c r="DT145" s="91"/>
      <c r="DU145" s="91"/>
      <c r="DV145" s="91"/>
      <c r="DW145" s="91"/>
      <c r="DX145" s="91"/>
      <c r="DY145" s="91"/>
      <c r="DZ145" s="91"/>
      <c r="EA145" s="91"/>
      <c r="EB145" s="91"/>
      <c r="EC145" s="91"/>
      <c r="ED145" s="91"/>
      <c r="EE145" s="91"/>
      <c r="EF145" s="91"/>
      <c r="EG145" s="91"/>
      <c r="EH145" s="91"/>
      <c r="EI145" s="91"/>
      <c r="EJ145" s="91"/>
      <c r="EK145" s="91"/>
      <c r="EL145" s="91"/>
      <c r="EM145" s="91"/>
      <c r="EN145" s="91"/>
      <c r="EO145" s="91"/>
      <c r="EP145" s="91"/>
      <c r="EQ145" s="91"/>
      <c r="ER145" s="91"/>
      <c r="ES145" s="91"/>
      <c r="ET145" s="91"/>
      <c r="EU145" s="91"/>
      <c r="EV145" s="91"/>
      <c r="EW145" s="91"/>
      <c r="EX145" s="91"/>
      <c r="EY145" s="91"/>
      <c r="EZ145" s="91"/>
      <c r="FA145" s="91"/>
      <c r="FB145" s="91"/>
      <c r="FC145" s="91"/>
      <c r="FD145" s="91"/>
      <c r="FE145" s="91"/>
      <c r="FF145" s="91"/>
      <c r="FG145" s="91"/>
      <c r="FH145" s="91"/>
      <c r="FI145" s="91"/>
      <c r="FJ145" s="91"/>
      <c r="FK145" s="91"/>
      <c r="FL145" s="91"/>
      <c r="FM145" s="91"/>
      <c r="FN145" s="91"/>
      <c r="FO145" s="91"/>
      <c r="FP145" s="91"/>
      <c r="FQ145" s="91"/>
      <c r="FR145" s="91"/>
      <c r="FS145" s="91"/>
      <c r="FT145" s="91"/>
      <c r="FU145" s="91"/>
      <c r="FV145" s="91"/>
      <c r="FW145" s="91"/>
      <c r="FX145" s="91"/>
      <c r="FY145" s="91"/>
      <c r="FZ145" s="91"/>
      <c r="GA145" s="91"/>
      <c r="GB145" s="91"/>
      <c r="GC145" s="91"/>
      <c r="GD145" s="91"/>
      <c r="GE145" s="91"/>
      <c r="GF145" s="91"/>
      <c r="GG145" s="91"/>
      <c r="GH145" s="91"/>
      <c r="GI145" s="91"/>
      <c r="GJ145" s="91"/>
      <c r="GK145" s="91"/>
      <c r="GL145" s="91"/>
      <c r="GM145" s="91"/>
      <c r="GN145" s="91"/>
      <c r="GO145" s="91"/>
      <c r="GP145" s="91"/>
      <c r="GQ145" s="91"/>
      <c r="GR145" s="91"/>
      <c r="GS145" s="91"/>
      <c r="GT145" s="91"/>
      <c r="GU145" s="91"/>
      <c r="GV145" s="91"/>
      <c r="GW145" s="91"/>
      <c r="GX145" s="91"/>
      <c r="GY145" s="91"/>
      <c r="GZ145" s="91"/>
      <c r="HA145" s="91"/>
      <c r="HB145" s="91"/>
      <c r="HC145" s="91"/>
      <c r="HD145" s="91"/>
      <c r="HE145" s="91"/>
      <c r="HF145" s="91"/>
      <c r="HG145" s="91"/>
      <c r="HH145" s="91"/>
      <c r="HI145" s="91"/>
      <c r="HJ145" s="91"/>
      <c r="HK145" s="91"/>
      <c r="HL145" s="91"/>
      <c r="HM145" s="91"/>
      <c r="HN145" s="91"/>
      <c r="HO145" s="91"/>
      <c r="HP145" s="91"/>
      <c r="HQ145" s="91"/>
      <c r="HR145" s="91"/>
      <c r="HS145" s="91"/>
      <c r="HT145" s="91"/>
      <c r="HU145" s="91"/>
      <c r="HV145" s="91"/>
      <c r="HW145" s="91"/>
      <c r="HX145" s="91"/>
      <c r="HY145" s="91"/>
      <c r="HZ145" s="91"/>
      <c r="IA145" s="91"/>
      <c r="IB145" s="91"/>
      <c r="IC145" s="91"/>
      <c r="ID145" s="91"/>
      <c r="IE145" s="91"/>
      <c r="IF145" s="91"/>
      <c r="IG145" s="91"/>
      <c r="IH145" s="91"/>
      <c r="II145" s="91"/>
      <c r="IJ145" s="91"/>
      <c r="IK145" s="91"/>
      <c r="IL145" s="91"/>
      <c r="IM145" s="91"/>
      <c r="IN145" s="91"/>
      <c r="IO145" s="91"/>
      <c r="IP145" s="91"/>
      <c r="IQ145" s="91"/>
      <c r="IR145" s="91"/>
      <c r="IS145" s="91"/>
      <c r="IT145" s="91"/>
      <c r="IU145" s="91"/>
      <c r="IV145" s="91"/>
    </row>
    <row r="146" spans="1:256">
      <c r="A146" s="127"/>
      <c r="B146" s="138"/>
      <c r="C146" s="136"/>
      <c r="D146" s="134"/>
      <c r="E146" s="133"/>
      <c r="F146" s="774"/>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91"/>
      <c r="AN146" s="91"/>
      <c r="AO146" s="91"/>
      <c r="AP146" s="91"/>
      <c r="AQ146" s="91"/>
      <c r="AR146" s="91"/>
      <c r="AS146" s="91"/>
      <c r="AT146" s="91"/>
      <c r="AU146" s="91"/>
      <c r="AV146" s="91"/>
      <c r="AW146" s="91"/>
      <c r="AX146" s="91"/>
      <c r="AY146" s="91"/>
      <c r="AZ146" s="91"/>
      <c r="BA146" s="91"/>
      <c r="BB146" s="91"/>
      <c r="BC146" s="91"/>
      <c r="BD146" s="91"/>
      <c r="BE146" s="91"/>
      <c r="BF146" s="91"/>
      <c r="BG146" s="91"/>
      <c r="BH146" s="91"/>
      <c r="BI146" s="91"/>
      <c r="BJ146" s="91"/>
      <c r="BK146" s="91"/>
      <c r="BL146" s="91"/>
      <c r="BM146" s="91"/>
      <c r="BN146" s="91"/>
      <c r="BO146" s="91"/>
      <c r="BP146" s="91"/>
      <c r="BQ146" s="91"/>
      <c r="BR146" s="91"/>
      <c r="BS146" s="91"/>
      <c r="BT146" s="91"/>
      <c r="BU146" s="91"/>
      <c r="BV146" s="91"/>
      <c r="BW146" s="91"/>
      <c r="BX146" s="91"/>
      <c r="BY146" s="91"/>
      <c r="BZ146" s="91"/>
      <c r="CA146" s="91"/>
      <c r="CB146" s="91"/>
      <c r="CC146" s="91"/>
      <c r="CD146" s="91"/>
      <c r="CE146" s="91"/>
      <c r="CF146" s="91"/>
      <c r="CG146" s="91"/>
      <c r="CH146" s="91"/>
      <c r="CI146" s="91"/>
      <c r="CJ146" s="91"/>
      <c r="CK146" s="91"/>
      <c r="CL146" s="91"/>
      <c r="CM146" s="91"/>
      <c r="CN146" s="91"/>
      <c r="CO146" s="91"/>
      <c r="CP146" s="91"/>
      <c r="CQ146" s="91"/>
      <c r="CR146" s="91"/>
      <c r="CS146" s="91"/>
      <c r="CT146" s="91"/>
      <c r="CU146" s="91"/>
      <c r="CV146" s="91"/>
      <c r="CW146" s="91"/>
      <c r="CX146" s="91"/>
      <c r="CY146" s="91"/>
      <c r="CZ146" s="91"/>
      <c r="DA146" s="91"/>
      <c r="DB146" s="91"/>
      <c r="DC146" s="91"/>
      <c r="DD146" s="91"/>
      <c r="DE146" s="91"/>
      <c r="DF146" s="91"/>
      <c r="DG146" s="91"/>
      <c r="DH146" s="91"/>
      <c r="DI146" s="91"/>
      <c r="DJ146" s="91"/>
      <c r="DK146" s="91"/>
      <c r="DL146" s="91"/>
      <c r="DM146" s="91"/>
      <c r="DN146" s="91"/>
      <c r="DO146" s="91"/>
      <c r="DP146" s="91"/>
      <c r="DQ146" s="91"/>
      <c r="DR146" s="91"/>
      <c r="DS146" s="91"/>
      <c r="DT146" s="91"/>
      <c r="DU146" s="91"/>
      <c r="DV146" s="91"/>
      <c r="DW146" s="91"/>
      <c r="DX146" s="91"/>
      <c r="DY146" s="91"/>
      <c r="DZ146" s="91"/>
      <c r="EA146" s="91"/>
      <c r="EB146" s="91"/>
      <c r="EC146" s="91"/>
      <c r="ED146" s="91"/>
      <c r="EE146" s="91"/>
      <c r="EF146" s="91"/>
      <c r="EG146" s="91"/>
      <c r="EH146" s="91"/>
      <c r="EI146" s="91"/>
      <c r="EJ146" s="91"/>
      <c r="EK146" s="91"/>
      <c r="EL146" s="91"/>
      <c r="EM146" s="91"/>
      <c r="EN146" s="91"/>
      <c r="EO146" s="91"/>
      <c r="EP146" s="91"/>
      <c r="EQ146" s="91"/>
      <c r="ER146" s="91"/>
      <c r="ES146" s="91"/>
      <c r="ET146" s="91"/>
      <c r="EU146" s="91"/>
      <c r="EV146" s="91"/>
      <c r="EW146" s="91"/>
      <c r="EX146" s="91"/>
      <c r="EY146" s="91"/>
      <c r="EZ146" s="91"/>
      <c r="FA146" s="91"/>
      <c r="FB146" s="91"/>
      <c r="FC146" s="91"/>
      <c r="FD146" s="91"/>
      <c r="FE146" s="91"/>
      <c r="FF146" s="91"/>
      <c r="FG146" s="91"/>
      <c r="FH146" s="91"/>
      <c r="FI146" s="91"/>
      <c r="FJ146" s="91"/>
      <c r="FK146" s="91"/>
      <c r="FL146" s="91"/>
      <c r="FM146" s="91"/>
      <c r="FN146" s="91"/>
      <c r="FO146" s="91"/>
      <c r="FP146" s="91"/>
      <c r="FQ146" s="91"/>
      <c r="FR146" s="91"/>
      <c r="FS146" s="91"/>
      <c r="FT146" s="91"/>
      <c r="FU146" s="91"/>
      <c r="FV146" s="91"/>
      <c r="FW146" s="91"/>
      <c r="FX146" s="91"/>
      <c r="FY146" s="91"/>
      <c r="FZ146" s="91"/>
      <c r="GA146" s="91"/>
      <c r="GB146" s="91"/>
      <c r="GC146" s="91"/>
      <c r="GD146" s="91"/>
      <c r="GE146" s="91"/>
      <c r="GF146" s="91"/>
      <c r="GG146" s="91"/>
      <c r="GH146" s="91"/>
      <c r="GI146" s="91"/>
      <c r="GJ146" s="91"/>
      <c r="GK146" s="91"/>
      <c r="GL146" s="91"/>
      <c r="GM146" s="91"/>
      <c r="GN146" s="91"/>
      <c r="GO146" s="91"/>
      <c r="GP146" s="91"/>
      <c r="GQ146" s="91"/>
      <c r="GR146" s="91"/>
      <c r="GS146" s="91"/>
      <c r="GT146" s="91"/>
      <c r="GU146" s="91"/>
      <c r="GV146" s="91"/>
      <c r="GW146" s="91"/>
      <c r="GX146" s="91"/>
      <c r="GY146" s="91"/>
      <c r="GZ146" s="91"/>
      <c r="HA146" s="91"/>
      <c r="HB146" s="91"/>
      <c r="HC146" s="91"/>
      <c r="HD146" s="91"/>
      <c r="HE146" s="91"/>
      <c r="HF146" s="91"/>
      <c r="HG146" s="91"/>
      <c r="HH146" s="91"/>
      <c r="HI146" s="91"/>
      <c r="HJ146" s="91"/>
      <c r="HK146" s="91"/>
      <c r="HL146" s="91"/>
      <c r="HM146" s="91"/>
      <c r="HN146" s="91"/>
      <c r="HO146" s="91"/>
      <c r="HP146" s="91"/>
      <c r="HQ146" s="91"/>
      <c r="HR146" s="91"/>
      <c r="HS146" s="91"/>
      <c r="HT146" s="91"/>
      <c r="HU146" s="91"/>
      <c r="HV146" s="91"/>
      <c r="HW146" s="91"/>
      <c r="HX146" s="91"/>
      <c r="HY146" s="91"/>
      <c r="HZ146" s="91"/>
      <c r="IA146" s="91"/>
      <c r="IB146" s="91"/>
      <c r="IC146" s="91"/>
      <c r="ID146" s="91"/>
      <c r="IE146" s="91"/>
      <c r="IF146" s="91"/>
      <c r="IG146" s="91"/>
      <c r="IH146" s="91"/>
      <c r="II146" s="91"/>
      <c r="IJ146" s="91"/>
      <c r="IK146" s="91"/>
      <c r="IL146" s="91"/>
      <c r="IM146" s="91"/>
      <c r="IN146" s="91"/>
      <c r="IO146" s="91"/>
      <c r="IP146" s="91"/>
      <c r="IQ146" s="91"/>
      <c r="IR146" s="91"/>
      <c r="IS146" s="91"/>
      <c r="IT146" s="91"/>
      <c r="IU146" s="91"/>
      <c r="IV146" s="91"/>
    </row>
    <row r="147" spans="1:256">
      <c r="A147" s="127">
        <f>COUNT($A$12:A145)+1</f>
        <v>18</v>
      </c>
      <c r="B147" s="147" t="s">
        <v>1246</v>
      </c>
      <c r="C147" s="136"/>
      <c r="D147" s="134"/>
      <c r="E147" s="133">
        <f t="shared" si="2"/>
        <v>0</v>
      </c>
      <c r="F147" s="774"/>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c r="AO147" s="126"/>
      <c r="AP147" s="126"/>
      <c r="AQ147" s="126"/>
      <c r="AR147" s="126"/>
      <c r="AS147" s="126"/>
      <c r="AT147" s="126"/>
      <c r="AU147" s="126"/>
      <c r="AV147" s="126"/>
      <c r="AW147" s="126"/>
      <c r="AX147" s="126"/>
      <c r="AY147" s="126"/>
      <c r="AZ147" s="126"/>
      <c r="BA147" s="126"/>
      <c r="BB147" s="126"/>
      <c r="BC147" s="126"/>
      <c r="BD147" s="126"/>
      <c r="BE147" s="126"/>
      <c r="BF147" s="126"/>
      <c r="BG147" s="126"/>
      <c r="BH147" s="126"/>
      <c r="BI147" s="126"/>
      <c r="BJ147" s="126"/>
      <c r="BK147" s="126"/>
      <c r="BL147" s="126"/>
      <c r="BM147" s="126"/>
      <c r="BN147" s="126"/>
      <c r="BO147" s="126"/>
      <c r="BP147" s="126"/>
      <c r="BQ147" s="126"/>
      <c r="BR147" s="126"/>
      <c r="BS147" s="126"/>
      <c r="BT147" s="126"/>
      <c r="BU147" s="126"/>
      <c r="BV147" s="126"/>
      <c r="BW147" s="126"/>
      <c r="BX147" s="126"/>
      <c r="BY147" s="126"/>
      <c r="BZ147" s="126"/>
      <c r="CA147" s="126"/>
      <c r="CB147" s="126"/>
      <c r="CC147" s="126"/>
      <c r="CD147" s="126"/>
      <c r="CE147" s="126"/>
      <c r="CF147" s="126"/>
      <c r="CG147" s="126"/>
      <c r="CH147" s="126"/>
      <c r="CI147" s="126"/>
      <c r="CJ147" s="126"/>
      <c r="CK147" s="126"/>
      <c r="CL147" s="126"/>
      <c r="CM147" s="126"/>
      <c r="CN147" s="126"/>
      <c r="CO147" s="126"/>
      <c r="CP147" s="126"/>
      <c r="CQ147" s="126"/>
      <c r="CR147" s="126"/>
      <c r="CS147" s="126"/>
      <c r="CT147" s="126"/>
      <c r="CU147" s="126"/>
      <c r="CV147" s="126"/>
      <c r="CW147" s="126"/>
      <c r="CX147" s="126"/>
      <c r="CY147" s="126"/>
      <c r="CZ147" s="126"/>
      <c r="DA147" s="126"/>
      <c r="DB147" s="126"/>
      <c r="DC147" s="126"/>
      <c r="DD147" s="126"/>
      <c r="DE147" s="126"/>
      <c r="DF147" s="126"/>
      <c r="DG147" s="126"/>
      <c r="DH147" s="126"/>
      <c r="DI147" s="126"/>
      <c r="DJ147" s="126"/>
      <c r="DK147" s="126"/>
      <c r="DL147" s="126"/>
      <c r="DM147" s="126"/>
      <c r="DN147" s="126"/>
      <c r="DO147" s="126"/>
      <c r="DP147" s="126"/>
      <c r="DQ147" s="126"/>
      <c r="DR147" s="126"/>
      <c r="DS147" s="126"/>
      <c r="DT147" s="126"/>
      <c r="DU147" s="126"/>
      <c r="DV147" s="126"/>
      <c r="DW147" s="126"/>
      <c r="DX147" s="126"/>
      <c r="DY147" s="126"/>
      <c r="DZ147" s="126"/>
      <c r="EA147" s="126"/>
      <c r="EB147" s="126"/>
      <c r="EC147" s="126"/>
      <c r="ED147" s="126"/>
      <c r="EE147" s="126"/>
      <c r="EF147" s="126"/>
      <c r="EG147" s="126"/>
      <c r="EH147" s="126"/>
      <c r="EI147" s="126"/>
      <c r="EJ147" s="126"/>
      <c r="EK147" s="126"/>
      <c r="EL147" s="126"/>
      <c r="EM147" s="126"/>
      <c r="EN147" s="126"/>
      <c r="EO147" s="126"/>
      <c r="EP147" s="126"/>
      <c r="EQ147" s="126"/>
      <c r="ER147" s="126"/>
      <c r="ES147" s="126"/>
      <c r="ET147" s="126"/>
      <c r="EU147" s="126"/>
      <c r="EV147" s="126"/>
      <c r="EW147" s="126"/>
      <c r="EX147" s="126"/>
      <c r="EY147" s="126"/>
      <c r="EZ147" s="126"/>
      <c r="FA147" s="126"/>
      <c r="FB147" s="126"/>
      <c r="FC147" s="126"/>
      <c r="FD147" s="126"/>
      <c r="FE147" s="126"/>
      <c r="FF147" s="126"/>
      <c r="FG147" s="126"/>
      <c r="FH147" s="126"/>
      <c r="FI147" s="126"/>
      <c r="FJ147" s="126"/>
      <c r="FK147" s="126"/>
      <c r="FL147" s="126"/>
      <c r="FM147" s="126"/>
      <c r="FN147" s="126"/>
      <c r="FO147" s="126"/>
      <c r="FP147" s="126"/>
      <c r="FQ147" s="126"/>
      <c r="FR147" s="126"/>
      <c r="FS147" s="126"/>
      <c r="FT147" s="126"/>
      <c r="FU147" s="126"/>
      <c r="FV147" s="126"/>
      <c r="FW147" s="126"/>
      <c r="FX147" s="126"/>
      <c r="FY147" s="126"/>
      <c r="FZ147" s="126"/>
      <c r="GA147" s="126"/>
      <c r="GB147" s="126"/>
      <c r="GC147" s="126"/>
      <c r="GD147" s="126"/>
      <c r="GE147" s="126"/>
      <c r="GF147" s="126"/>
      <c r="GG147" s="126"/>
      <c r="GH147" s="126"/>
      <c r="GI147" s="126"/>
      <c r="GJ147" s="126"/>
      <c r="GK147" s="126"/>
      <c r="GL147" s="126"/>
      <c r="GM147" s="126"/>
      <c r="GN147" s="126"/>
      <c r="GO147" s="126"/>
      <c r="GP147" s="126"/>
      <c r="GQ147" s="126"/>
      <c r="GR147" s="126"/>
      <c r="GS147" s="126"/>
      <c r="GT147" s="126"/>
      <c r="GU147" s="126"/>
      <c r="GV147" s="126"/>
      <c r="GW147" s="126"/>
      <c r="GX147" s="126"/>
      <c r="GY147" s="126"/>
      <c r="GZ147" s="126"/>
      <c r="HA147" s="126"/>
      <c r="HB147" s="126"/>
      <c r="HC147" s="126"/>
      <c r="HD147" s="126"/>
      <c r="HE147" s="126"/>
      <c r="HF147" s="126"/>
      <c r="HG147" s="126"/>
      <c r="HH147" s="126"/>
      <c r="HI147" s="126"/>
      <c r="HJ147" s="126"/>
      <c r="HK147" s="126"/>
      <c r="HL147" s="126"/>
      <c r="HM147" s="126"/>
      <c r="HN147" s="126"/>
      <c r="HO147" s="126"/>
      <c r="HP147" s="126"/>
      <c r="HQ147" s="126"/>
      <c r="HR147" s="126"/>
      <c r="HS147" s="126"/>
      <c r="HT147" s="126"/>
      <c r="HU147" s="126"/>
      <c r="HV147" s="126"/>
      <c r="HW147" s="126"/>
      <c r="HX147" s="126"/>
      <c r="HY147" s="126"/>
      <c r="HZ147" s="126"/>
      <c r="IA147" s="126"/>
      <c r="IB147" s="126"/>
      <c r="IC147" s="126"/>
      <c r="ID147" s="126"/>
      <c r="IE147" s="126"/>
      <c r="IF147" s="126"/>
      <c r="IG147" s="126"/>
      <c r="IH147" s="126"/>
      <c r="II147" s="126"/>
      <c r="IJ147" s="126"/>
      <c r="IK147" s="126"/>
      <c r="IL147" s="126"/>
      <c r="IM147" s="126"/>
      <c r="IN147" s="126"/>
      <c r="IO147" s="126"/>
      <c r="IP147" s="126"/>
      <c r="IQ147" s="126"/>
      <c r="IR147" s="126"/>
      <c r="IS147" s="126"/>
      <c r="IT147" s="126"/>
      <c r="IU147" s="126"/>
      <c r="IV147" s="126"/>
    </row>
    <row r="148" spans="1:256">
      <c r="A148" s="127"/>
      <c r="B148" s="147" t="s">
        <v>1247</v>
      </c>
      <c r="C148" s="136"/>
      <c r="D148" s="134"/>
      <c r="E148" s="133">
        <f t="shared" si="2"/>
        <v>0</v>
      </c>
      <c r="F148" s="774"/>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c r="AO148" s="126"/>
      <c r="AP148" s="126"/>
      <c r="AQ148" s="126"/>
      <c r="AR148" s="126"/>
      <c r="AS148" s="126"/>
      <c r="AT148" s="126"/>
      <c r="AU148" s="126"/>
      <c r="AV148" s="126"/>
      <c r="AW148" s="126"/>
      <c r="AX148" s="126"/>
      <c r="AY148" s="126"/>
      <c r="AZ148" s="126"/>
      <c r="BA148" s="126"/>
      <c r="BB148" s="126"/>
      <c r="BC148" s="126"/>
      <c r="BD148" s="126"/>
      <c r="BE148" s="126"/>
      <c r="BF148" s="126"/>
      <c r="BG148" s="126"/>
      <c r="BH148" s="126"/>
      <c r="BI148" s="126"/>
      <c r="BJ148" s="126"/>
      <c r="BK148" s="126"/>
      <c r="BL148" s="126"/>
      <c r="BM148" s="126"/>
      <c r="BN148" s="126"/>
      <c r="BO148" s="126"/>
      <c r="BP148" s="126"/>
      <c r="BQ148" s="126"/>
      <c r="BR148" s="126"/>
      <c r="BS148" s="126"/>
      <c r="BT148" s="126"/>
      <c r="BU148" s="126"/>
      <c r="BV148" s="126"/>
      <c r="BW148" s="126"/>
      <c r="BX148" s="126"/>
      <c r="BY148" s="126"/>
      <c r="BZ148" s="126"/>
      <c r="CA148" s="126"/>
      <c r="CB148" s="126"/>
      <c r="CC148" s="126"/>
      <c r="CD148" s="126"/>
      <c r="CE148" s="126"/>
      <c r="CF148" s="126"/>
      <c r="CG148" s="126"/>
      <c r="CH148" s="126"/>
      <c r="CI148" s="126"/>
      <c r="CJ148" s="126"/>
      <c r="CK148" s="126"/>
      <c r="CL148" s="126"/>
      <c r="CM148" s="126"/>
      <c r="CN148" s="126"/>
      <c r="CO148" s="126"/>
      <c r="CP148" s="126"/>
      <c r="CQ148" s="126"/>
      <c r="CR148" s="126"/>
      <c r="CS148" s="126"/>
      <c r="CT148" s="126"/>
      <c r="CU148" s="126"/>
      <c r="CV148" s="126"/>
      <c r="CW148" s="126"/>
      <c r="CX148" s="126"/>
      <c r="CY148" s="126"/>
      <c r="CZ148" s="126"/>
      <c r="DA148" s="126"/>
      <c r="DB148" s="126"/>
      <c r="DC148" s="126"/>
      <c r="DD148" s="126"/>
      <c r="DE148" s="126"/>
      <c r="DF148" s="126"/>
      <c r="DG148" s="126"/>
      <c r="DH148" s="126"/>
      <c r="DI148" s="126"/>
      <c r="DJ148" s="126"/>
      <c r="DK148" s="126"/>
      <c r="DL148" s="126"/>
      <c r="DM148" s="126"/>
      <c r="DN148" s="126"/>
      <c r="DO148" s="126"/>
      <c r="DP148" s="126"/>
      <c r="DQ148" s="126"/>
      <c r="DR148" s="126"/>
      <c r="DS148" s="126"/>
      <c r="DT148" s="126"/>
      <c r="DU148" s="126"/>
      <c r="DV148" s="126"/>
      <c r="DW148" s="126"/>
      <c r="DX148" s="126"/>
      <c r="DY148" s="126"/>
      <c r="DZ148" s="126"/>
      <c r="EA148" s="126"/>
      <c r="EB148" s="126"/>
      <c r="EC148" s="126"/>
      <c r="ED148" s="126"/>
      <c r="EE148" s="126"/>
      <c r="EF148" s="126"/>
      <c r="EG148" s="126"/>
      <c r="EH148" s="126"/>
      <c r="EI148" s="126"/>
      <c r="EJ148" s="126"/>
      <c r="EK148" s="126"/>
      <c r="EL148" s="126"/>
      <c r="EM148" s="126"/>
      <c r="EN148" s="126"/>
      <c r="EO148" s="126"/>
      <c r="EP148" s="126"/>
      <c r="EQ148" s="126"/>
      <c r="ER148" s="126"/>
      <c r="ES148" s="126"/>
      <c r="ET148" s="126"/>
      <c r="EU148" s="126"/>
      <c r="EV148" s="126"/>
      <c r="EW148" s="126"/>
      <c r="EX148" s="126"/>
      <c r="EY148" s="126"/>
      <c r="EZ148" s="126"/>
      <c r="FA148" s="126"/>
      <c r="FB148" s="126"/>
      <c r="FC148" s="126"/>
      <c r="FD148" s="126"/>
      <c r="FE148" s="126"/>
      <c r="FF148" s="126"/>
      <c r="FG148" s="126"/>
      <c r="FH148" s="126"/>
      <c r="FI148" s="126"/>
      <c r="FJ148" s="126"/>
      <c r="FK148" s="126"/>
      <c r="FL148" s="126"/>
      <c r="FM148" s="126"/>
      <c r="FN148" s="126"/>
      <c r="FO148" s="126"/>
      <c r="FP148" s="126"/>
      <c r="FQ148" s="126"/>
      <c r="FR148" s="126"/>
      <c r="FS148" s="126"/>
      <c r="FT148" s="126"/>
      <c r="FU148" s="126"/>
      <c r="FV148" s="126"/>
      <c r="FW148" s="126"/>
      <c r="FX148" s="126"/>
      <c r="FY148" s="126"/>
      <c r="FZ148" s="126"/>
      <c r="GA148" s="126"/>
      <c r="GB148" s="126"/>
      <c r="GC148" s="126"/>
      <c r="GD148" s="126"/>
      <c r="GE148" s="126"/>
      <c r="GF148" s="126"/>
      <c r="GG148" s="126"/>
      <c r="GH148" s="126"/>
      <c r="GI148" s="126"/>
      <c r="GJ148" s="126"/>
      <c r="GK148" s="126"/>
      <c r="GL148" s="126"/>
      <c r="GM148" s="126"/>
      <c r="GN148" s="126"/>
      <c r="GO148" s="126"/>
      <c r="GP148" s="126"/>
      <c r="GQ148" s="126"/>
      <c r="GR148" s="126"/>
      <c r="GS148" s="126"/>
      <c r="GT148" s="126"/>
      <c r="GU148" s="126"/>
      <c r="GV148" s="126"/>
      <c r="GW148" s="126"/>
      <c r="GX148" s="126"/>
      <c r="GY148" s="126"/>
      <c r="GZ148" s="126"/>
      <c r="HA148" s="126"/>
      <c r="HB148" s="126"/>
      <c r="HC148" s="126"/>
      <c r="HD148" s="126"/>
      <c r="HE148" s="126"/>
      <c r="HF148" s="126"/>
      <c r="HG148" s="126"/>
      <c r="HH148" s="126"/>
      <c r="HI148" s="126"/>
      <c r="HJ148" s="126"/>
      <c r="HK148" s="126"/>
      <c r="HL148" s="126"/>
      <c r="HM148" s="126"/>
      <c r="HN148" s="126"/>
      <c r="HO148" s="126"/>
      <c r="HP148" s="126"/>
      <c r="HQ148" s="126"/>
      <c r="HR148" s="126"/>
      <c r="HS148" s="126"/>
      <c r="HT148" s="126"/>
      <c r="HU148" s="126"/>
      <c r="HV148" s="126"/>
      <c r="HW148" s="126"/>
      <c r="HX148" s="126"/>
      <c r="HY148" s="126"/>
      <c r="HZ148" s="126"/>
      <c r="IA148" s="126"/>
      <c r="IB148" s="126"/>
      <c r="IC148" s="126"/>
      <c r="ID148" s="126"/>
      <c r="IE148" s="126"/>
      <c r="IF148" s="126"/>
      <c r="IG148" s="126"/>
      <c r="IH148" s="126"/>
      <c r="II148" s="126"/>
      <c r="IJ148" s="126"/>
      <c r="IK148" s="126"/>
      <c r="IL148" s="126"/>
      <c r="IM148" s="126"/>
      <c r="IN148" s="126"/>
      <c r="IO148" s="126"/>
      <c r="IP148" s="126"/>
      <c r="IQ148" s="126"/>
      <c r="IR148" s="126"/>
      <c r="IS148" s="126"/>
      <c r="IT148" s="126"/>
      <c r="IU148" s="126"/>
      <c r="IV148" s="126"/>
    </row>
    <row r="149" spans="1:256">
      <c r="A149" s="127"/>
      <c r="B149" s="147" t="s">
        <v>1248</v>
      </c>
      <c r="C149" s="136"/>
      <c r="D149" s="134"/>
      <c r="E149" s="133">
        <f t="shared" si="2"/>
        <v>0</v>
      </c>
      <c r="F149" s="774"/>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c r="AO149" s="126"/>
      <c r="AP149" s="126"/>
      <c r="AQ149" s="126"/>
      <c r="AR149" s="126"/>
      <c r="AS149" s="126"/>
      <c r="AT149" s="126"/>
      <c r="AU149" s="126"/>
      <c r="AV149" s="126"/>
      <c r="AW149" s="126"/>
      <c r="AX149" s="126"/>
      <c r="AY149" s="126"/>
      <c r="AZ149" s="126"/>
      <c r="BA149" s="126"/>
      <c r="BB149" s="126"/>
      <c r="BC149" s="126"/>
      <c r="BD149" s="126"/>
      <c r="BE149" s="126"/>
      <c r="BF149" s="126"/>
      <c r="BG149" s="126"/>
      <c r="BH149" s="126"/>
      <c r="BI149" s="126"/>
      <c r="BJ149" s="126"/>
      <c r="BK149" s="126"/>
      <c r="BL149" s="126"/>
      <c r="BM149" s="126"/>
      <c r="BN149" s="126"/>
      <c r="BO149" s="126"/>
      <c r="BP149" s="126"/>
      <c r="BQ149" s="126"/>
      <c r="BR149" s="126"/>
      <c r="BS149" s="126"/>
      <c r="BT149" s="126"/>
      <c r="BU149" s="126"/>
      <c r="BV149" s="126"/>
      <c r="BW149" s="126"/>
      <c r="BX149" s="126"/>
      <c r="BY149" s="126"/>
      <c r="BZ149" s="126"/>
      <c r="CA149" s="126"/>
      <c r="CB149" s="126"/>
      <c r="CC149" s="126"/>
      <c r="CD149" s="126"/>
      <c r="CE149" s="126"/>
      <c r="CF149" s="126"/>
      <c r="CG149" s="126"/>
      <c r="CH149" s="126"/>
      <c r="CI149" s="126"/>
      <c r="CJ149" s="126"/>
      <c r="CK149" s="126"/>
      <c r="CL149" s="126"/>
      <c r="CM149" s="126"/>
      <c r="CN149" s="126"/>
      <c r="CO149" s="126"/>
      <c r="CP149" s="126"/>
      <c r="CQ149" s="126"/>
      <c r="CR149" s="126"/>
      <c r="CS149" s="126"/>
      <c r="CT149" s="126"/>
      <c r="CU149" s="126"/>
      <c r="CV149" s="126"/>
      <c r="CW149" s="126"/>
      <c r="CX149" s="126"/>
      <c r="CY149" s="126"/>
      <c r="CZ149" s="126"/>
      <c r="DA149" s="126"/>
      <c r="DB149" s="126"/>
      <c r="DC149" s="126"/>
      <c r="DD149" s="126"/>
      <c r="DE149" s="126"/>
      <c r="DF149" s="126"/>
      <c r="DG149" s="126"/>
      <c r="DH149" s="126"/>
      <c r="DI149" s="126"/>
      <c r="DJ149" s="126"/>
      <c r="DK149" s="126"/>
      <c r="DL149" s="126"/>
      <c r="DM149" s="126"/>
      <c r="DN149" s="126"/>
      <c r="DO149" s="126"/>
      <c r="DP149" s="126"/>
      <c r="DQ149" s="126"/>
      <c r="DR149" s="126"/>
      <c r="DS149" s="126"/>
      <c r="DT149" s="126"/>
      <c r="DU149" s="126"/>
      <c r="DV149" s="126"/>
      <c r="DW149" s="126"/>
      <c r="DX149" s="126"/>
      <c r="DY149" s="126"/>
      <c r="DZ149" s="126"/>
      <c r="EA149" s="126"/>
      <c r="EB149" s="126"/>
      <c r="EC149" s="126"/>
      <c r="ED149" s="126"/>
      <c r="EE149" s="126"/>
      <c r="EF149" s="126"/>
      <c r="EG149" s="126"/>
      <c r="EH149" s="126"/>
      <c r="EI149" s="126"/>
      <c r="EJ149" s="126"/>
      <c r="EK149" s="126"/>
      <c r="EL149" s="126"/>
      <c r="EM149" s="126"/>
      <c r="EN149" s="126"/>
      <c r="EO149" s="126"/>
      <c r="EP149" s="126"/>
      <c r="EQ149" s="126"/>
      <c r="ER149" s="126"/>
      <c r="ES149" s="126"/>
      <c r="ET149" s="126"/>
      <c r="EU149" s="126"/>
      <c r="EV149" s="126"/>
      <c r="EW149" s="126"/>
      <c r="EX149" s="126"/>
      <c r="EY149" s="126"/>
      <c r="EZ149" s="126"/>
      <c r="FA149" s="126"/>
      <c r="FB149" s="126"/>
      <c r="FC149" s="126"/>
      <c r="FD149" s="126"/>
      <c r="FE149" s="126"/>
      <c r="FF149" s="126"/>
      <c r="FG149" s="126"/>
      <c r="FH149" s="126"/>
      <c r="FI149" s="126"/>
      <c r="FJ149" s="126"/>
      <c r="FK149" s="126"/>
      <c r="FL149" s="126"/>
      <c r="FM149" s="126"/>
      <c r="FN149" s="126"/>
      <c r="FO149" s="126"/>
      <c r="FP149" s="126"/>
      <c r="FQ149" s="126"/>
      <c r="FR149" s="126"/>
      <c r="FS149" s="126"/>
      <c r="FT149" s="126"/>
      <c r="FU149" s="126"/>
      <c r="FV149" s="126"/>
      <c r="FW149" s="126"/>
      <c r="FX149" s="126"/>
      <c r="FY149" s="126"/>
      <c r="FZ149" s="126"/>
      <c r="GA149" s="126"/>
      <c r="GB149" s="126"/>
      <c r="GC149" s="126"/>
      <c r="GD149" s="126"/>
      <c r="GE149" s="126"/>
      <c r="GF149" s="126"/>
      <c r="GG149" s="126"/>
      <c r="GH149" s="126"/>
      <c r="GI149" s="126"/>
      <c r="GJ149" s="126"/>
      <c r="GK149" s="126"/>
      <c r="GL149" s="126"/>
      <c r="GM149" s="126"/>
      <c r="GN149" s="126"/>
      <c r="GO149" s="126"/>
      <c r="GP149" s="126"/>
      <c r="GQ149" s="126"/>
      <c r="GR149" s="126"/>
      <c r="GS149" s="126"/>
      <c r="GT149" s="126"/>
      <c r="GU149" s="126"/>
      <c r="GV149" s="126"/>
      <c r="GW149" s="126"/>
      <c r="GX149" s="126"/>
      <c r="GY149" s="126"/>
      <c r="GZ149" s="126"/>
      <c r="HA149" s="126"/>
      <c r="HB149" s="126"/>
      <c r="HC149" s="126"/>
      <c r="HD149" s="126"/>
      <c r="HE149" s="126"/>
      <c r="HF149" s="126"/>
      <c r="HG149" s="126"/>
      <c r="HH149" s="126"/>
      <c r="HI149" s="126"/>
      <c r="HJ149" s="126"/>
      <c r="HK149" s="126"/>
      <c r="HL149" s="126"/>
      <c r="HM149" s="126"/>
      <c r="HN149" s="126"/>
      <c r="HO149" s="126"/>
      <c r="HP149" s="126"/>
      <c r="HQ149" s="126"/>
      <c r="HR149" s="126"/>
      <c r="HS149" s="126"/>
      <c r="HT149" s="126"/>
      <c r="HU149" s="126"/>
      <c r="HV149" s="126"/>
      <c r="HW149" s="126"/>
      <c r="HX149" s="126"/>
      <c r="HY149" s="126"/>
      <c r="HZ149" s="126"/>
      <c r="IA149" s="126"/>
      <c r="IB149" s="126"/>
      <c r="IC149" s="126"/>
      <c r="ID149" s="126"/>
      <c r="IE149" s="126"/>
      <c r="IF149" s="126"/>
      <c r="IG149" s="126"/>
      <c r="IH149" s="126"/>
      <c r="II149" s="126"/>
      <c r="IJ149" s="126"/>
      <c r="IK149" s="126"/>
      <c r="IL149" s="126"/>
      <c r="IM149" s="126"/>
      <c r="IN149" s="126"/>
      <c r="IO149" s="126"/>
      <c r="IP149" s="126"/>
      <c r="IQ149" s="126"/>
      <c r="IR149" s="126"/>
      <c r="IS149" s="126"/>
      <c r="IT149" s="126"/>
      <c r="IU149" s="126"/>
      <c r="IV149" s="126"/>
    </row>
    <row r="150" spans="1:256">
      <c r="A150" s="127"/>
      <c r="B150" s="147" t="s">
        <v>1249</v>
      </c>
      <c r="C150" s="136"/>
      <c r="D150" s="134"/>
      <c r="E150" s="133">
        <f t="shared" si="2"/>
        <v>0</v>
      </c>
      <c r="F150" s="774"/>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c r="AO150" s="126"/>
      <c r="AP150" s="126"/>
      <c r="AQ150" s="126"/>
      <c r="AR150" s="126"/>
      <c r="AS150" s="126"/>
      <c r="AT150" s="126"/>
      <c r="AU150" s="126"/>
      <c r="AV150" s="126"/>
      <c r="AW150" s="126"/>
      <c r="AX150" s="126"/>
      <c r="AY150" s="126"/>
      <c r="AZ150" s="126"/>
      <c r="BA150" s="126"/>
      <c r="BB150" s="126"/>
      <c r="BC150" s="126"/>
      <c r="BD150" s="126"/>
      <c r="BE150" s="126"/>
      <c r="BF150" s="126"/>
      <c r="BG150" s="126"/>
      <c r="BH150" s="126"/>
      <c r="BI150" s="126"/>
      <c r="BJ150" s="126"/>
      <c r="BK150" s="126"/>
      <c r="BL150" s="126"/>
      <c r="BM150" s="126"/>
      <c r="BN150" s="126"/>
      <c r="BO150" s="126"/>
      <c r="BP150" s="126"/>
      <c r="BQ150" s="126"/>
      <c r="BR150" s="126"/>
      <c r="BS150" s="126"/>
      <c r="BT150" s="126"/>
      <c r="BU150" s="126"/>
      <c r="BV150" s="126"/>
      <c r="BW150" s="126"/>
      <c r="BX150" s="126"/>
      <c r="BY150" s="126"/>
      <c r="BZ150" s="126"/>
      <c r="CA150" s="126"/>
      <c r="CB150" s="126"/>
      <c r="CC150" s="126"/>
      <c r="CD150" s="126"/>
      <c r="CE150" s="126"/>
      <c r="CF150" s="126"/>
      <c r="CG150" s="126"/>
      <c r="CH150" s="126"/>
      <c r="CI150" s="126"/>
      <c r="CJ150" s="126"/>
      <c r="CK150" s="126"/>
      <c r="CL150" s="126"/>
      <c r="CM150" s="126"/>
      <c r="CN150" s="126"/>
      <c r="CO150" s="126"/>
      <c r="CP150" s="126"/>
      <c r="CQ150" s="126"/>
      <c r="CR150" s="126"/>
      <c r="CS150" s="126"/>
      <c r="CT150" s="126"/>
      <c r="CU150" s="126"/>
      <c r="CV150" s="126"/>
      <c r="CW150" s="126"/>
      <c r="CX150" s="126"/>
      <c r="CY150" s="126"/>
      <c r="CZ150" s="126"/>
      <c r="DA150" s="126"/>
      <c r="DB150" s="126"/>
      <c r="DC150" s="126"/>
      <c r="DD150" s="126"/>
      <c r="DE150" s="126"/>
      <c r="DF150" s="126"/>
      <c r="DG150" s="126"/>
      <c r="DH150" s="126"/>
      <c r="DI150" s="126"/>
      <c r="DJ150" s="126"/>
      <c r="DK150" s="126"/>
      <c r="DL150" s="126"/>
      <c r="DM150" s="126"/>
      <c r="DN150" s="126"/>
      <c r="DO150" s="126"/>
      <c r="DP150" s="126"/>
      <c r="DQ150" s="126"/>
      <c r="DR150" s="126"/>
      <c r="DS150" s="126"/>
      <c r="DT150" s="126"/>
      <c r="DU150" s="126"/>
      <c r="DV150" s="126"/>
      <c r="DW150" s="126"/>
      <c r="DX150" s="126"/>
      <c r="DY150" s="126"/>
      <c r="DZ150" s="126"/>
      <c r="EA150" s="126"/>
      <c r="EB150" s="126"/>
      <c r="EC150" s="126"/>
      <c r="ED150" s="126"/>
      <c r="EE150" s="126"/>
      <c r="EF150" s="126"/>
      <c r="EG150" s="126"/>
      <c r="EH150" s="126"/>
      <c r="EI150" s="126"/>
      <c r="EJ150" s="126"/>
      <c r="EK150" s="126"/>
      <c r="EL150" s="126"/>
      <c r="EM150" s="126"/>
      <c r="EN150" s="126"/>
      <c r="EO150" s="126"/>
      <c r="EP150" s="126"/>
      <c r="EQ150" s="126"/>
      <c r="ER150" s="126"/>
      <c r="ES150" s="126"/>
      <c r="ET150" s="126"/>
      <c r="EU150" s="126"/>
      <c r="EV150" s="126"/>
      <c r="EW150" s="126"/>
      <c r="EX150" s="126"/>
      <c r="EY150" s="126"/>
      <c r="EZ150" s="126"/>
      <c r="FA150" s="126"/>
      <c r="FB150" s="126"/>
      <c r="FC150" s="126"/>
      <c r="FD150" s="126"/>
      <c r="FE150" s="126"/>
      <c r="FF150" s="126"/>
      <c r="FG150" s="126"/>
      <c r="FH150" s="126"/>
      <c r="FI150" s="126"/>
      <c r="FJ150" s="126"/>
      <c r="FK150" s="126"/>
      <c r="FL150" s="126"/>
      <c r="FM150" s="126"/>
      <c r="FN150" s="126"/>
      <c r="FO150" s="126"/>
      <c r="FP150" s="126"/>
      <c r="FQ150" s="126"/>
      <c r="FR150" s="126"/>
      <c r="FS150" s="126"/>
      <c r="FT150" s="126"/>
      <c r="FU150" s="126"/>
      <c r="FV150" s="126"/>
      <c r="FW150" s="126"/>
      <c r="FX150" s="126"/>
      <c r="FY150" s="126"/>
      <c r="FZ150" s="126"/>
      <c r="GA150" s="126"/>
      <c r="GB150" s="126"/>
      <c r="GC150" s="126"/>
      <c r="GD150" s="126"/>
      <c r="GE150" s="126"/>
      <c r="GF150" s="126"/>
      <c r="GG150" s="126"/>
      <c r="GH150" s="126"/>
      <c r="GI150" s="126"/>
      <c r="GJ150" s="126"/>
      <c r="GK150" s="126"/>
      <c r="GL150" s="126"/>
      <c r="GM150" s="126"/>
      <c r="GN150" s="126"/>
      <c r="GO150" s="126"/>
      <c r="GP150" s="126"/>
      <c r="GQ150" s="126"/>
      <c r="GR150" s="126"/>
      <c r="GS150" s="126"/>
      <c r="GT150" s="126"/>
      <c r="GU150" s="126"/>
      <c r="GV150" s="126"/>
      <c r="GW150" s="126"/>
      <c r="GX150" s="126"/>
      <c r="GY150" s="126"/>
      <c r="GZ150" s="126"/>
      <c r="HA150" s="126"/>
      <c r="HB150" s="126"/>
      <c r="HC150" s="126"/>
      <c r="HD150" s="126"/>
      <c r="HE150" s="126"/>
      <c r="HF150" s="126"/>
      <c r="HG150" s="126"/>
      <c r="HH150" s="126"/>
      <c r="HI150" s="126"/>
      <c r="HJ150" s="126"/>
      <c r="HK150" s="126"/>
      <c r="HL150" s="126"/>
      <c r="HM150" s="126"/>
      <c r="HN150" s="126"/>
      <c r="HO150" s="126"/>
      <c r="HP150" s="126"/>
      <c r="HQ150" s="126"/>
      <c r="HR150" s="126"/>
      <c r="HS150" s="126"/>
      <c r="HT150" s="126"/>
      <c r="HU150" s="126"/>
      <c r="HV150" s="126"/>
      <c r="HW150" s="126"/>
      <c r="HX150" s="126"/>
      <c r="HY150" s="126"/>
      <c r="HZ150" s="126"/>
      <c r="IA150" s="126"/>
      <c r="IB150" s="126"/>
      <c r="IC150" s="126"/>
      <c r="ID150" s="126"/>
      <c r="IE150" s="126"/>
      <c r="IF150" s="126"/>
      <c r="IG150" s="126"/>
      <c r="IH150" s="126"/>
      <c r="II150" s="126"/>
      <c r="IJ150" s="126"/>
      <c r="IK150" s="126"/>
      <c r="IL150" s="126"/>
      <c r="IM150" s="126"/>
      <c r="IN150" s="126"/>
      <c r="IO150" s="126"/>
      <c r="IP150" s="126"/>
      <c r="IQ150" s="126"/>
      <c r="IR150" s="126"/>
      <c r="IS150" s="126"/>
      <c r="IT150" s="126"/>
      <c r="IU150" s="126"/>
      <c r="IV150" s="126"/>
    </row>
    <row r="151" spans="1:256">
      <c r="A151" s="127"/>
      <c r="B151" s="147" t="s">
        <v>1250</v>
      </c>
      <c r="C151" s="136"/>
      <c r="D151" s="140"/>
      <c r="E151" s="133">
        <f t="shared" si="2"/>
        <v>0</v>
      </c>
      <c r="F151" s="770"/>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c r="AO151" s="126"/>
      <c r="AP151" s="126"/>
      <c r="AQ151" s="126"/>
      <c r="AR151" s="126"/>
      <c r="AS151" s="126"/>
      <c r="AT151" s="126"/>
      <c r="AU151" s="126"/>
      <c r="AV151" s="126"/>
      <c r="AW151" s="126"/>
      <c r="AX151" s="126"/>
      <c r="AY151" s="126"/>
      <c r="AZ151" s="126"/>
      <c r="BA151" s="126"/>
      <c r="BB151" s="126"/>
      <c r="BC151" s="126"/>
      <c r="BD151" s="126"/>
      <c r="BE151" s="126"/>
      <c r="BF151" s="126"/>
      <c r="BG151" s="126"/>
      <c r="BH151" s="126"/>
      <c r="BI151" s="126"/>
      <c r="BJ151" s="126"/>
      <c r="BK151" s="126"/>
      <c r="BL151" s="126"/>
      <c r="BM151" s="126"/>
      <c r="BN151" s="126"/>
      <c r="BO151" s="126"/>
      <c r="BP151" s="126"/>
      <c r="BQ151" s="126"/>
      <c r="BR151" s="126"/>
      <c r="BS151" s="126"/>
      <c r="BT151" s="126"/>
      <c r="BU151" s="126"/>
      <c r="BV151" s="126"/>
      <c r="BW151" s="126"/>
      <c r="BX151" s="126"/>
      <c r="BY151" s="126"/>
      <c r="BZ151" s="126"/>
      <c r="CA151" s="126"/>
      <c r="CB151" s="126"/>
      <c r="CC151" s="126"/>
      <c r="CD151" s="126"/>
      <c r="CE151" s="126"/>
      <c r="CF151" s="126"/>
      <c r="CG151" s="126"/>
      <c r="CH151" s="126"/>
      <c r="CI151" s="126"/>
      <c r="CJ151" s="126"/>
      <c r="CK151" s="126"/>
      <c r="CL151" s="126"/>
      <c r="CM151" s="126"/>
      <c r="CN151" s="126"/>
      <c r="CO151" s="126"/>
      <c r="CP151" s="126"/>
      <c r="CQ151" s="126"/>
      <c r="CR151" s="126"/>
      <c r="CS151" s="126"/>
      <c r="CT151" s="126"/>
      <c r="CU151" s="126"/>
      <c r="CV151" s="126"/>
      <c r="CW151" s="126"/>
      <c r="CX151" s="126"/>
      <c r="CY151" s="126"/>
      <c r="CZ151" s="126"/>
      <c r="DA151" s="126"/>
      <c r="DB151" s="126"/>
      <c r="DC151" s="126"/>
      <c r="DD151" s="126"/>
      <c r="DE151" s="126"/>
      <c r="DF151" s="126"/>
      <c r="DG151" s="126"/>
      <c r="DH151" s="126"/>
      <c r="DI151" s="126"/>
      <c r="DJ151" s="126"/>
      <c r="DK151" s="126"/>
      <c r="DL151" s="126"/>
      <c r="DM151" s="126"/>
      <c r="DN151" s="126"/>
      <c r="DO151" s="126"/>
      <c r="DP151" s="126"/>
      <c r="DQ151" s="126"/>
      <c r="DR151" s="126"/>
      <c r="DS151" s="126"/>
      <c r="DT151" s="126"/>
      <c r="DU151" s="126"/>
      <c r="DV151" s="126"/>
      <c r="DW151" s="126"/>
      <c r="DX151" s="126"/>
      <c r="DY151" s="126"/>
      <c r="DZ151" s="126"/>
      <c r="EA151" s="126"/>
      <c r="EB151" s="126"/>
      <c r="EC151" s="126"/>
      <c r="ED151" s="126"/>
      <c r="EE151" s="126"/>
      <c r="EF151" s="126"/>
      <c r="EG151" s="126"/>
      <c r="EH151" s="126"/>
      <c r="EI151" s="126"/>
      <c r="EJ151" s="126"/>
      <c r="EK151" s="126"/>
      <c r="EL151" s="126"/>
      <c r="EM151" s="126"/>
      <c r="EN151" s="126"/>
      <c r="EO151" s="126"/>
      <c r="EP151" s="126"/>
      <c r="EQ151" s="126"/>
      <c r="ER151" s="126"/>
      <c r="ES151" s="126"/>
      <c r="ET151" s="126"/>
      <c r="EU151" s="126"/>
      <c r="EV151" s="126"/>
      <c r="EW151" s="126"/>
      <c r="EX151" s="126"/>
      <c r="EY151" s="126"/>
      <c r="EZ151" s="126"/>
      <c r="FA151" s="126"/>
      <c r="FB151" s="126"/>
      <c r="FC151" s="126"/>
      <c r="FD151" s="126"/>
      <c r="FE151" s="126"/>
      <c r="FF151" s="126"/>
      <c r="FG151" s="126"/>
      <c r="FH151" s="126"/>
      <c r="FI151" s="126"/>
      <c r="FJ151" s="126"/>
      <c r="FK151" s="126"/>
      <c r="FL151" s="126"/>
      <c r="FM151" s="126"/>
      <c r="FN151" s="126"/>
      <c r="FO151" s="126"/>
      <c r="FP151" s="126"/>
      <c r="FQ151" s="126"/>
      <c r="FR151" s="126"/>
      <c r="FS151" s="126"/>
      <c r="FT151" s="126"/>
      <c r="FU151" s="126"/>
      <c r="FV151" s="126"/>
      <c r="FW151" s="126"/>
      <c r="FX151" s="126"/>
      <c r="FY151" s="126"/>
      <c r="FZ151" s="126"/>
      <c r="GA151" s="126"/>
      <c r="GB151" s="126"/>
      <c r="GC151" s="126"/>
      <c r="GD151" s="126"/>
      <c r="GE151" s="126"/>
      <c r="GF151" s="126"/>
      <c r="GG151" s="126"/>
      <c r="GH151" s="126"/>
      <c r="GI151" s="126"/>
      <c r="GJ151" s="126"/>
      <c r="GK151" s="126"/>
      <c r="GL151" s="126"/>
      <c r="GM151" s="126"/>
      <c r="GN151" s="126"/>
      <c r="GO151" s="126"/>
      <c r="GP151" s="126"/>
      <c r="GQ151" s="126"/>
      <c r="GR151" s="126"/>
      <c r="GS151" s="126"/>
      <c r="GT151" s="126"/>
      <c r="GU151" s="126"/>
      <c r="GV151" s="126"/>
      <c r="GW151" s="126"/>
      <c r="GX151" s="126"/>
      <c r="GY151" s="126"/>
      <c r="GZ151" s="126"/>
      <c r="HA151" s="126"/>
      <c r="HB151" s="126"/>
      <c r="HC151" s="126"/>
      <c r="HD151" s="126"/>
      <c r="HE151" s="126"/>
      <c r="HF151" s="126"/>
      <c r="HG151" s="126"/>
      <c r="HH151" s="126"/>
      <c r="HI151" s="126"/>
      <c r="HJ151" s="126"/>
      <c r="HK151" s="126"/>
      <c r="HL151" s="126"/>
      <c r="HM151" s="126"/>
      <c r="HN151" s="126"/>
      <c r="HO151" s="126"/>
      <c r="HP151" s="126"/>
      <c r="HQ151" s="126"/>
      <c r="HR151" s="126"/>
      <c r="HS151" s="126"/>
      <c r="HT151" s="126"/>
      <c r="HU151" s="126"/>
      <c r="HV151" s="126"/>
      <c r="HW151" s="126"/>
      <c r="HX151" s="126"/>
      <c r="HY151" s="126"/>
      <c r="HZ151" s="126"/>
      <c r="IA151" s="126"/>
      <c r="IB151" s="126"/>
      <c r="IC151" s="126"/>
      <c r="ID151" s="126"/>
      <c r="IE151" s="126"/>
      <c r="IF151" s="126"/>
      <c r="IG151" s="126"/>
      <c r="IH151" s="126"/>
      <c r="II151" s="126"/>
      <c r="IJ151" s="126"/>
      <c r="IK151" s="126"/>
      <c r="IL151" s="126"/>
      <c r="IM151" s="126"/>
      <c r="IN151" s="126"/>
      <c r="IO151" s="126"/>
      <c r="IP151" s="126"/>
      <c r="IQ151" s="126"/>
      <c r="IR151" s="126"/>
      <c r="IS151" s="126"/>
      <c r="IT151" s="126"/>
      <c r="IU151" s="126"/>
      <c r="IV151" s="126"/>
    </row>
    <row r="152" spans="1:256">
      <c r="A152" s="127"/>
      <c r="B152" s="147" t="s">
        <v>1251</v>
      </c>
      <c r="C152" s="136"/>
      <c r="D152" s="131"/>
      <c r="E152" s="133">
        <f t="shared" si="2"/>
        <v>0</v>
      </c>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c r="AO152" s="126"/>
      <c r="AP152" s="126"/>
      <c r="AQ152" s="126"/>
      <c r="AR152" s="126"/>
      <c r="AS152" s="126"/>
      <c r="AT152" s="126"/>
      <c r="AU152" s="126"/>
      <c r="AV152" s="126"/>
      <c r="AW152" s="126"/>
      <c r="AX152" s="126"/>
      <c r="AY152" s="126"/>
      <c r="AZ152" s="126"/>
      <c r="BA152" s="126"/>
      <c r="BB152" s="126"/>
      <c r="BC152" s="126"/>
      <c r="BD152" s="126"/>
      <c r="BE152" s="126"/>
      <c r="BF152" s="126"/>
      <c r="BG152" s="126"/>
      <c r="BH152" s="126"/>
      <c r="BI152" s="126"/>
      <c r="BJ152" s="126"/>
      <c r="BK152" s="126"/>
      <c r="BL152" s="126"/>
      <c r="BM152" s="126"/>
      <c r="BN152" s="126"/>
      <c r="BO152" s="126"/>
      <c r="BP152" s="126"/>
      <c r="BQ152" s="126"/>
      <c r="BR152" s="126"/>
      <c r="BS152" s="126"/>
      <c r="BT152" s="126"/>
      <c r="BU152" s="126"/>
      <c r="BV152" s="126"/>
      <c r="BW152" s="126"/>
      <c r="BX152" s="126"/>
      <c r="BY152" s="126"/>
      <c r="BZ152" s="126"/>
      <c r="CA152" s="126"/>
      <c r="CB152" s="126"/>
      <c r="CC152" s="126"/>
      <c r="CD152" s="126"/>
      <c r="CE152" s="126"/>
      <c r="CF152" s="126"/>
      <c r="CG152" s="126"/>
      <c r="CH152" s="126"/>
      <c r="CI152" s="126"/>
      <c r="CJ152" s="126"/>
      <c r="CK152" s="126"/>
      <c r="CL152" s="126"/>
      <c r="CM152" s="126"/>
      <c r="CN152" s="126"/>
      <c r="CO152" s="126"/>
      <c r="CP152" s="126"/>
      <c r="CQ152" s="126"/>
      <c r="CR152" s="126"/>
      <c r="CS152" s="126"/>
      <c r="CT152" s="126"/>
      <c r="CU152" s="126"/>
      <c r="CV152" s="126"/>
      <c r="CW152" s="126"/>
      <c r="CX152" s="126"/>
      <c r="CY152" s="126"/>
      <c r="CZ152" s="126"/>
      <c r="DA152" s="126"/>
      <c r="DB152" s="126"/>
      <c r="DC152" s="126"/>
      <c r="DD152" s="126"/>
      <c r="DE152" s="126"/>
      <c r="DF152" s="126"/>
      <c r="DG152" s="126"/>
      <c r="DH152" s="126"/>
      <c r="DI152" s="126"/>
      <c r="DJ152" s="126"/>
      <c r="DK152" s="126"/>
      <c r="DL152" s="126"/>
      <c r="DM152" s="126"/>
      <c r="DN152" s="126"/>
      <c r="DO152" s="126"/>
      <c r="DP152" s="126"/>
      <c r="DQ152" s="126"/>
      <c r="DR152" s="126"/>
      <c r="DS152" s="126"/>
      <c r="DT152" s="126"/>
      <c r="DU152" s="126"/>
      <c r="DV152" s="126"/>
      <c r="DW152" s="126"/>
      <c r="DX152" s="126"/>
      <c r="DY152" s="126"/>
      <c r="DZ152" s="126"/>
      <c r="EA152" s="126"/>
      <c r="EB152" s="126"/>
      <c r="EC152" s="126"/>
      <c r="ED152" s="126"/>
      <c r="EE152" s="126"/>
      <c r="EF152" s="126"/>
      <c r="EG152" s="126"/>
      <c r="EH152" s="126"/>
      <c r="EI152" s="126"/>
      <c r="EJ152" s="126"/>
      <c r="EK152" s="126"/>
      <c r="EL152" s="126"/>
      <c r="EM152" s="126"/>
      <c r="EN152" s="126"/>
      <c r="EO152" s="126"/>
      <c r="EP152" s="126"/>
      <c r="EQ152" s="126"/>
      <c r="ER152" s="126"/>
      <c r="ES152" s="126"/>
      <c r="ET152" s="126"/>
      <c r="EU152" s="126"/>
      <c r="EV152" s="126"/>
      <c r="EW152" s="126"/>
      <c r="EX152" s="126"/>
      <c r="EY152" s="126"/>
      <c r="EZ152" s="126"/>
      <c r="FA152" s="126"/>
      <c r="FB152" s="126"/>
      <c r="FC152" s="126"/>
      <c r="FD152" s="126"/>
      <c r="FE152" s="126"/>
      <c r="FF152" s="126"/>
      <c r="FG152" s="126"/>
      <c r="FH152" s="126"/>
      <c r="FI152" s="126"/>
      <c r="FJ152" s="126"/>
      <c r="FK152" s="126"/>
      <c r="FL152" s="126"/>
      <c r="FM152" s="126"/>
      <c r="FN152" s="126"/>
      <c r="FO152" s="126"/>
      <c r="FP152" s="126"/>
      <c r="FQ152" s="126"/>
      <c r="FR152" s="126"/>
      <c r="FS152" s="126"/>
      <c r="FT152" s="126"/>
      <c r="FU152" s="126"/>
      <c r="FV152" s="126"/>
      <c r="FW152" s="126"/>
      <c r="FX152" s="126"/>
      <c r="FY152" s="126"/>
      <c r="FZ152" s="126"/>
      <c r="GA152" s="126"/>
      <c r="GB152" s="126"/>
      <c r="GC152" s="126"/>
      <c r="GD152" s="126"/>
      <c r="GE152" s="126"/>
      <c r="GF152" s="126"/>
      <c r="GG152" s="126"/>
      <c r="GH152" s="126"/>
      <c r="GI152" s="126"/>
      <c r="GJ152" s="126"/>
      <c r="GK152" s="126"/>
      <c r="GL152" s="126"/>
      <c r="GM152" s="126"/>
      <c r="GN152" s="126"/>
      <c r="GO152" s="126"/>
      <c r="GP152" s="126"/>
      <c r="GQ152" s="126"/>
      <c r="GR152" s="126"/>
      <c r="GS152" s="126"/>
      <c r="GT152" s="126"/>
      <c r="GU152" s="126"/>
      <c r="GV152" s="126"/>
      <c r="GW152" s="126"/>
      <c r="GX152" s="126"/>
      <c r="GY152" s="126"/>
      <c r="GZ152" s="126"/>
      <c r="HA152" s="126"/>
      <c r="HB152" s="126"/>
      <c r="HC152" s="126"/>
      <c r="HD152" s="126"/>
      <c r="HE152" s="126"/>
      <c r="HF152" s="126"/>
      <c r="HG152" s="126"/>
      <c r="HH152" s="126"/>
      <c r="HI152" s="126"/>
      <c r="HJ152" s="126"/>
      <c r="HK152" s="126"/>
      <c r="HL152" s="126"/>
      <c r="HM152" s="126"/>
      <c r="HN152" s="126"/>
      <c r="HO152" s="126"/>
      <c r="HP152" s="126"/>
      <c r="HQ152" s="126"/>
      <c r="HR152" s="126"/>
      <c r="HS152" s="126"/>
      <c r="HT152" s="126"/>
      <c r="HU152" s="126"/>
      <c r="HV152" s="126"/>
      <c r="HW152" s="126"/>
      <c r="HX152" s="126"/>
      <c r="HY152" s="126"/>
      <c r="HZ152" s="126"/>
      <c r="IA152" s="126"/>
      <c r="IB152" s="126"/>
      <c r="IC152" s="126"/>
      <c r="ID152" s="126"/>
      <c r="IE152" s="126"/>
      <c r="IF152" s="126"/>
      <c r="IG152" s="126"/>
      <c r="IH152" s="126"/>
      <c r="II152" s="126"/>
      <c r="IJ152" s="126"/>
      <c r="IK152" s="126"/>
      <c r="IL152" s="126"/>
      <c r="IM152" s="126"/>
      <c r="IN152" s="126"/>
      <c r="IO152" s="126"/>
      <c r="IP152" s="126"/>
      <c r="IQ152" s="126"/>
      <c r="IR152" s="126"/>
      <c r="IS152" s="126"/>
      <c r="IT152" s="126"/>
      <c r="IU152" s="126"/>
      <c r="IV152" s="126"/>
    </row>
    <row r="153" spans="1:256" ht="30">
      <c r="A153" s="127"/>
      <c r="B153" s="486" t="s">
        <v>1252</v>
      </c>
      <c r="C153" s="136"/>
      <c r="D153" s="131"/>
      <c r="E153" s="133">
        <f t="shared" si="2"/>
        <v>0</v>
      </c>
      <c r="K153" s="141"/>
      <c r="L153" s="141"/>
      <c r="M153" s="141"/>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c r="AO153" s="126"/>
      <c r="AP153" s="126"/>
      <c r="AQ153" s="126"/>
      <c r="AR153" s="126"/>
      <c r="AS153" s="126"/>
      <c r="AT153" s="126"/>
      <c r="AU153" s="126"/>
      <c r="AV153" s="126"/>
      <c r="AW153" s="126"/>
      <c r="AX153" s="126"/>
      <c r="AY153" s="126"/>
      <c r="AZ153" s="126"/>
      <c r="BA153" s="126"/>
      <c r="BB153" s="126"/>
      <c r="BC153" s="126"/>
      <c r="BD153" s="126"/>
      <c r="BE153" s="126"/>
      <c r="BF153" s="126"/>
      <c r="BG153" s="126"/>
      <c r="BH153" s="126"/>
      <c r="BI153" s="126"/>
      <c r="BJ153" s="126"/>
      <c r="BK153" s="126"/>
      <c r="BL153" s="126"/>
      <c r="BM153" s="126"/>
      <c r="BN153" s="126"/>
      <c r="BO153" s="126"/>
      <c r="BP153" s="126"/>
      <c r="BQ153" s="126"/>
      <c r="BR153" s="126"/>
      <c r="BS153" s="126"/>
      <c r="BT153" s="126"/>
      <c r="BU153" s="126"/>
      <c r="BV153" s="126"/>
      <c r="BW153" s="126"/>
      <c r="BX153" s="126"/>
      <c r="BY153" s="126"/>
      <c r="BZ153" s="126"/>
      <c r="CA153" s="126"/>
      <c r="CB153" s="126"/>
      <c r="CC153" s="126"/>
      <c r="CD153" s="126"/>
      <c r="CE153" s="126"/>
      <c r="CF153" s="126"/>
      <c r="CG153" s="126"/>
      <c r="CH153" s="126"/>
      <c r="CI153" s="126"/>
      <c r="CJ153" s="126"/>
      <c r="CK153" s="126"/>
      <c r="CL153" s="126"/>
      <c r="CM153" s="126"/>
      <c r="CN153" s="126"/>
      <c r="CO153" s="126"/>
      <c r="CP153" s="126"/>
      <c r="CQ153" s="126"/>
      <c r="CR153" s="126"/>
      <c r="CS153" s="126"/>
      <c r="CT153" s="126"/>
      <c r="CU153" s="126"/>
      <c r="CV153" s="126"/>
      <c r="CW153" s="126"/>
      <c r="CX153" s="126"/>
      <c r="CY153" s="126"/>
      <c r="CZ153" s="126"/>
      <c r="DA153" s="126"/>
      <c r="DB153" s="126"/>
      <c r="DC153" s="126"/>
      <c r="DD153" s="126"/>
      <c r="DE153" s="126"/>
      <c r="DF153" s="126"/>
      <c r="DG153" s="126"/>
      <c r="DH153" s="126"/>
      <c r="DI153" s="126"/>
      <c r="DJ153" s="126"/>
      <c r="DK153" s="126"/>
      <c r="DL153" s="126"/>
      <c r="DM153" s="126"/>
      <c r="DN153" s="126"/>
      <c r="DO153" s="126"/>
      <c r="DP153" s="126"/>
      <c r="DQ153" s="126"/>
      <c r="DR153" s="126"/>
      <c r="DS153" s="126"/>
      <c r="DT153" s="126"/>
      <c r="DU153" s="126"/>
      <c r="DV153" s="126"/>
      <c r="DW153" s="126"/>
      <c r="DX153" s="126"/>
      <c r="DY153" s="126"/>
      <c r="DZ153" s="126"/>
      <c r="EA153" s="126"/>
      <c r="EB153" s="126"/>
      <c r="EC153" s="126"/>
      <c r="ED153" s="126"/>
      <c r="EE153" s="126"/>
      <c r="EF153" s="126"/>
      <c r="EG153" s="126"/>
      <c r="EH153" s="126"/>
      <c r="EI153" s="126"/>
      <c r="EJ153" s="126"/>
      <c r="EK153" s="126"/>
      <c r="EL153" s="126"/>
      <c r="EM153" s="126"/>
      <c r="EN153" s="126"/>
      <c r="EO153" s="126"/>
      <c r="EP153" s="126"/>
      <c r="EQ153" s="126"/>
      <c r="ER153" s="126"/>
      <c r="ES153" s="126"/>
      <c r="ET153" s="126"/>
      <c r="EU153" s="126"/>
      <c r="EV153" s="126"/>
      <c r="EW153" s="126"/>
      <c r="EX153" s="126"/>
      <c r="EY153" s="126"/>
      <c r="EZ153" s="126"/>
      <c r="FA153" s="126"/>
      <c r="FB153" s="126"/>
      <c r="FC153" s="126"/>
      <c r="FD153" s="126"/>
      <c r="FE153" s="126"/>
      <c r="FF153" s="126"/>
      <c r="FG153" s="126"/>
      <c r="FH153" s="126"/>
      <c r="FI153" s="126"/>
      <c r="FJ153" s="126"/>
      <c r="FK153" s="126"/>
      <c r="FL153" s="126"/>
      <c r="FM153" s="126"/>
      <c r="FN153" s="126"/>
      <c r="FO153" s="126"/>
      <c r="FP153" s="126"/>
      <c r="FQ153" s="126"/>
      <c r="FR153" s="126"/>
      <c r="FS153" s="126"/>
      <c r="FT153" s="126"/>
      <c r="FU153" s="126"/>
      <c r="FV153" s="126"/>
      <c r="FW153" s="126"/>
      <c r="FX153" s="126"/>
      <c r="FY153" s="126"/>
      <c r="FZ153" s="126"/>
      <c r="GA153" s="126"/>
      <c r="GB153" s="126"/>
      <c r="GC153" s="126"/>
      <c r="GD153" s="126"/>
      <c r="GE153" s="126"/>
      <c r="GF153" s="126"/>
      <c r="GG153" s="126"/>
      <c r="GH153" s="126"/>
      <c r="GI153" s="126"/>
      <c r="GJ153" s="126"/>
      <c r="GK153" s="126"/>
      <c r="GL153" s="126"/>
      <c r="GM153" s="126"/>
      <c r="GN153" s="126"/>
      <c r="GO153" s="126"/>
      <c r="GP153" s="126"/>
      <c r="GQ153" s="126"/>
      <c r="GR153" s="126"/>
      <c r="GS153" s="126"/>
      <c r="GT153" s="126"/>
      <c r="GU153" s="126"/>
      <c r="GV153" s="126"/>
      <c r="GW153" s="126"/>
      <c r="GX153" s="126"/>
      <c r="GY153" s="126"/>
      <c r="GZ153" s="126"/>
      <c r="HA153" s="126"/>
      <c r="HB153" s="126"/>
      <c r="HC153" s="126"/>
      <c r="HD153" s="126"/>
      <c r="HE153" s="126"/>
      <c r="HF153" s="126"/>
      <c r="HG153" s="126"/>
      <c r="HH153" s="126"/>
      <c r="HI153" s="126"/>
      <c r="HJ153" s="126"/>
      <c r="HK153" s="126"/>
      <c r="HL153" s="126"/>
      <c r="HM153" s="126"/>
      <c r="HN153" s="126"/>
      <c r="HO153" s="126"/>
      <c r="HP153" s="126"/>
      <c r="HQ153" s="126"/>
      <c r="HR153" s="126"/>
      <c r="HS153" s="126"/>
      <c r="HT153" s="126"/>
      <c r="HU153" s="126"/>
      <c r="HV153" s="126"/>
      <c r="HW153" s="126"/>
      <c r="HX153" s="126"/>
      <c r="HY153" s="126"/>
      <c r="HZ153" s="126"/>
      <c r="IA153" s="126"/>
      <c r="IB153" s="126"/>
      <c r="IC153" s="126"/>
      <c r="ID153" s="126"/>
      <c r="IE153" s="126"/>
      <c r="IF153" s="126"/>
      <c r="IG153" s="126"/>
      <c r="IH153" s="126"/>
      <c r="II153" s="126"/>
      <c r="IJ153" s="126"/>
      <c r="IK153" s="126"/>
      <c r="IL153" s="126"/>
      <c r="IM153" s="126"/>
      <c r="IN153" s="126"/>
      <c r="IO153" s="126"/>
      <c r="IP153" s="126"/>
      <c r="IQ153" s="126"/>
      <c r="IR153" s="126"/>
      <c r="IS153" s="126"/>
      <c r="IT153" s="126"/>
      <c r="IU153" s="126"/>
      <c r="IV153" s="126"/>
    </row>
    <row r="154" spans="1:256">
      <c r="A154" s="127"/>
      <c r="B154" s="147" t="s">
        <v>1253</v>
      </c>
      <c r="C154" s="136"/>
      <c r="D154" s="142"/>
      <c r="E154" s="133">
        <f t="shared" si="2"/>
        <v>0</v>
      </c>
      <c r="F154" s="770"/>
      <c r="K154" s="141"/>
      <c r="L154" s="141"/>
      <c r="M154" s="141"/>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c r="AO154" s="126"/>
      <c r="AP154" s="126"/>
      <c r="AQ154" s="126"/>
      <c r="AR154" s="126"/>
      <c r="AS154" s="126"/>
      <c r="AT154" s="126"/>
      <c r="AU154" s="126"/>
      <c r="AV154" s="126"/>
      <c r="AW154" s="126"/>
      <c r="AX154" s="126"/>
      <c r="AY154" s="126"/>
      <c r="AZ154" s="126"/>
      <c r="BA154" s="126"/>
      <c r="BB154" s="126"/>
      <c r="BC154" s="126"/>
      <c r="BD154" s="126"/>
      <c r="BE154" s="126"/>
      <c r="BF154" s="126"/>
      <c r="BG154" s="126"/>
      <c r="BH154" s="126"/>
      <c r="BI154" s="126"/>
      <c r="BJ154" s="126"/>
      <c r="BK154" s="126"/>
      <c r="BL154" s="126"/>
      <c r="BM154" s="126"/>
      <c r="BN154" s="126"/>
      <c r="BO154" s="126"/>
      <c r="BP154" s="126"/>
      <c r="BQ154" s="126"/>
      <c r="BR154" s="126"/>
      <c r="BS154" s="126"/>
      <c r="BT154" s="126"/>
      <c r="BU154" s="126"/>
      <c r="BV154" s="126"/>
      <c r="BW154" s="126"/>
      <c r="BX154" s="126"/>
      <c r="BY154" s="126"/>
      <c r="BZ154" s="126"/>
      <c r="CA154" s="126"/>
      <c r="CB154" s="126"/>
      <c r="CC154" s="126"/>
      <c r="CD154" s="126"/>
      <c r="CE154" s="126"/>
      <c r="CF154" s="126"/>
      <c r="CG154" s="126"/>
      <c r="CH154" s="126"/>
      <c r="CI154" s="126"/>
      <c r="CJ154" s="126"/>
      <c r="CK154" s="126"/>
      <c r="CL154" s="126"/>
      <c r="CM154" s="126"/>
      <c r="CN154" s="126"/>
      <c r="CO154" s="126"/>
      <c r="CP154" s="126"/>
      <c r="CQ154" s="126"/>
      <c r="CR154" s="126"/>
      <c r="CS154" s="126"/>
      <c r="CT154" s="126"/>
      <c r="CU154" s="126"/>
      <c r="CV154" s="126"/>
      <c r="CW154" s="126"/>
      <c r="CX154" s="126"/>
      <c r="CY154" s="126"/>
      <c r="CZ154" s="126"/>
      <c r="DA154" s="126"/>
      <c r="DB154" s="126"/>
      <c r="DC154" s="126"/>
      <c r="DD154" s="126"/>
      <c r="DE154" s="126"/>
      <c r="DF154" s="126"/>
      <c r="DG154" s="126"/>
      <c r="DH154" s="126"/>
      <c r="DI154" s="126"/>
      <c r="DJ154" s="126"/>
      <c r="DK154" s="126"/>
      <c r="DL154" s="126"/>
      <c r="DM154" s="126"/>
      <c r="DN154" s="126"/>
      <c r="DO154" s="126"/>
      <c r="DP154" s="126"/>
      <c r="DQ154" s="126"/>
      <c r="DR154" s="126"/>
      <c r="DS154" s="126"/>
      <c r="DT154" s="126"/>
      <c r="DU154" s="126"/>
      <c r="DV154" s="126"/>
      <c r="DW154" s="126"/>
      <c r="DX154" s="126"/>
      <c r="DY154" s="126"/>
      <c r="DZ154" s="126"/>
      <c r="EA154" s="126"/>
      <c r="EB154" s="126"/>
      <c r="EC154" s="126"/>
      <c r="ED154" s="126"/>
      <c r="EE154" s="126"/>
      <c r="EF154" s="126"/>
      <c r="EG154" s="126"/>
      <c r="EH154" s="126"/>
      <c r="EI154" s="126"/>
      <c r="EJ154" s="126"/>
      <c r="EK154" s="126"/>
      <c r="EL154" s="126"/>
      <c r="EM154" s="126"/>
      <c r="EN154" s="126"/>
      <c r="EO154" s="126"/>
      <c r="EP154" s="126"/>
      <c r="EQ154" s="126"/>
      <c r="ER154" s="126"/>
      <c r="ES154" s="126"/>
      <c r="ET154" s="126"/>
      <c r="EU154" s="126"/>
      <c r="EV154" s="126"/>
      <c r="EW154" s="126"/>
      <c r="EX154" s="126"/>
      <c r="EY154" s="126"/>
      <c r="EZ154" s="126"/>
      <c r="FA154" s="126"/>
      <c r="FB154" s="126"/>
      <c r="FC154" s="126"/>
      <c r="FD154" s="126"/>
      <c r="FE154" s="126"/>
      <c r="FF154" s="126"/>
      <c r="FG154" s="126"/>
      <c r="FH154" s="126"/>
      <c r="FI154" s="126"/>
      <c r="FJ154" s="126"/>
      <c r="FK154" s="126"/>
      <c r="FL154" s="126"/>
      <c r="FM154" s="126"/>
      <c r="FN154" s="126"/>
      <c r="FO154" s="126"/>
      <c r="FP154" s="126"/>
      <c r="FQ154" s="126"/>
      <c r="FR154" s="126"/>
      <c r="FS154" s="126"/>
      <c r="FT154" s="126"/>
      <c r="FU154" s="126"/>
      <c r="FV154" s="126"/>
      <c r="FW154" s="126"/>
      <c r="FX154" s="126"/>
      <c r="FY154" s="126"/>
      <c r="FZ154" s="126"/>
      <c r="GA154" s="126"/>
      <c r="GB154" s="126"/>
      <c r="GC154" s="126"/>
      <c r="GD154" s="126"/>
      <c r="GE154" s="126"/>
      <c r="GF154" s="126"/>
      <c r="GG154" s="126"/>
      <c r="GH154" s="126"/>
      <c r="GI154" s="126"/>
      <c r="GJ154" s="126"/>
      <c r="GK154" s="126"/>
      <c r="GL154" s="126"/>
      <c r="GM154" s="126"/>
      <c r="GN154" s="126"/>
      <c r="GO154" s="126"/>
      <c r="GP154" s="126"/>
      <c r="GQ154" s="126"/>
      <c r="GR154" s="126"/>
      <c r="GS154" s="126"/>
      <c r="GT154" s="126"/>
      <c r="GU154" s="126"/>
      <c r="GV154" s="126"/>
      <c r="GW154" s="126"/>
      <c r="GX154" s="126"/>
      <c r="GY154" s="126"/>
      <c r="GZ154" s="126"/>
      <c r="HA154" s="126"/>
      <c r="HB154" s="126"/>
      <c r="HC154" s="126"/>
      <c r="HD154" s="126"/>
      <c r="HE154" s="126"/>
      <c r="HF154" s="126"/>
      <c r="HG154" s="126"/>
      <c r="HH154" s="126"/>
      <c r="HI154" s="126"/>
      <c r="HJ154" s="126"/>
      <c r="HK154" s="126"/>
      <c r="HL154" s="126"/>
      <c r="HM154" s="126"/>
      <c r="HN154" s="126"/>
      <c r="HO154" s="126"/>
      <c r="HP154" s="126"/>
      <c r="HQ154" s="126"/>
      <c r="HR154" s="126"/>
      <c r="HS154" s="126"/>
      <c r="HT154" s="126"/>
      <c r="HU154" s="126"/>
      <c r="HV154" s="126"/>
      <c r="HW154" s="126"/>
      <c r="HX154" s="126"/>
      <c r="HY154" s="126"/>
      <c r="HZ154" s="126"/>
      <c r="IA154" s="126"/>
      <c r="IB154" s="126"/>
      <c r="IC154" s="126"/>
      <c r="ID154" s="126"/>
      <c r="IE154" s="126"/>
      <c r="IF154" s="126"/>
      <c r="IG154" s="126"/>
      <c r="IH154" s="126"/>
      <c r="II154" s="126"/>
      <c r="IJ154" s="126"/>
      <c r="IK154" s="126"/>
      <c r="IL154" s="126"/>
      <c r="IM154" s="126"/>
      <c r="IN154" s="126"/>
      <c r="IO154" s="126"/>
      <c r="IP154" s="126"/>
      <c r="IQ154" s="126"/>
      <c r="IR154" s="126"/>
      <c r="IS154" s="126"/>
      <c r="IT154" s="126"/>
      <c r="IU154" s="126"/>
      <c r="IV154" s="126"/>
    </row>
    <row r="155" spans="1:256">
      <c r="A155" s="127"/>
      <c r="B155" s="147" t="s">
        <v>1254</v>
      </c>
      <c r="C155" s="136"/>
      <c r="D155" s="142"/>
      <c r="E155" s="133">
        <f t="shared" si="2"/>
        <v>0</v>
      </c>
      <c r="F155" s="770"/>
      <c r="K155" s="141"/>
      <c r="L155" s="141"/>
      <c r="M155" s="141"/>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c r="AO155" s="126"/>
      <c r="AP155" s="126"/>
      <c r="AQ155" s="126"/>
      <c r="AR155" s="126"/>
      <c r="AS155" s="126"/>
      <c r="AT155" s="126"/>
      <c r="AU155" s="126"/>
      <c r="AV155" s="126"/>
      <c r="AW155" s="126"/>
      <c r="AX155" s="126"/>
      <c r="AY155" s="126"/>
      <c r="AZ155" s="126"/>
      <c r="BA155" s="126"/>
      <c r="BB155" s="126"/>
      <c r="BC155" s="126"/>
      <c r="BD155" s="126"/>
      <c r="BE155" s="126"/>
      <c r="BF155" s="126"/>
      <c r="BG155" s="126"/>
      <c r="BH155" s="126"/>
      <c r="BI155" s="126"/>
      <c r="BJ155" s="126"/>
      <c r="BK155" s="126"/>
      <c r="BL155" s="126"/>
      <c r="BM155" s="126"/>
      <c r="BN155" s="126"/>
      <c r="BO155" s="126"/>
      <c r="BP155" s="126"/>
      <c r="BQ155" s="126"/>
      <c r="BR155" s="126"/>
      <c r="BS155" s="126"/>
      <c r="BT155" s="126"/>
      <c r="BU155" s="126"/>
      <c r="BV155" s="126"/>
      <c r="BW155" s="126"/>
      <c r="BX155" s="126"/>
      <c r="BY155" s="126"/>
      <c r="BZ155" s="126"/>
      <c r="CA155" s="126"/>
      <c r="CB155" s="126"/>
      <c r="CC155" s="126"/>
      <c r="CD155" s="126"/>
      <c r="CE155" s="126"/>
      <c r="CF155" s="126"/>
      <c r="CG155" s="126"/>
      <c r="CH155" s="126"/>
      <c r="CI155" s="126"/>
      <c r="CJ155" s="126"/>
      <c r="CK155" s="126"/>
      <c r="CL155" s="126"/>
      <c r="CM155" s="126"/>
      <c r="CN155" s="126"/>
      <c r="CO155" s="126"/>
      <c r="CP155" s="126"/>
      <c r="CQ155" s="126"/>
      <c r="CR155" s="126"/>
      <c r="CS155" s="126"/>
      <c r="CT155" s="126"/>
      <c r="CU155" s="126"/>
      <c r="CV155" s="126"/>
      <c r="CW155" s="126"/>
      <c r="CX155" s="126"/>
      <c r="CY155" s="126"/>
      <c r="CZ155" s="126"/>
      <c r="DA155" s="126"/>
      <c r="DB155" s="126"/>
      <c r="DC155" s="126"/>
      <c r="DD155" s="126"/>
      <c r="DE155" s="126"/>
      <c r="DF155" s="126"/>
      <c r="DG155" s="126"/>
      <c r="DH155" s="126"/>
      <c r="DI155" s="126"/>
      <c r="DJ155" s="126"/>
      <c r="DK155" s="126"/>
      <c r="DL155" s="126"/>
      <c r="DM155" s="126"/>
      <c r="DN155" s="126"/>
      <c r="DO155" s="126"/>
      <c r="DP155" s="126"/>
      <c r="DQ155" s="126"/>
      <c r="DR155" s="126"/>
      <c r="DS155" s="126"/>
      <c r="DT155" s="126"/>
      <c r="DU155" s="126"/>
      <c r="DV155" s="126"/>
      <c r="DW155" s="126"/>
      <c r="DX155" s="126"/>
      <c r="DY155" s="126"/>
      <c r="DZ155" s="126"/>
      <c r="EA155" s="126"/>
      <c r="EB155" s="126"/>
      <c r="EC155" s="126"/>
      <c r="ED155" s="126"/>
      <c r="EE155" s="126"/>
      <c r="EF155" s="126"/>
      <c r="EG155" s="126"/>
      <c r="EH155" s="126"/>
      <c r="EI155" s="126"/>
      <c r="EJ155" s="126"/>
      <c r="EK155" s="126"/>
      <c r="EL155" s="126"/>
      <c r="EM155" s="126"/>
      <c r="EN155" s="126"/>
      <c r="EO155" s="126"/>
      <c r="EP155" s="126"/>
      <c r="EQ155" s="126"/>
      <c r="ER155" s="126"/>
      <c r="ES155" s="126"/>
      <c r="ET155" s="126"/>
      <c r="EU155" s="126"/>
      <c r="EV155" s="126"/>
      <c r="EW155" s="126"/>
      <c r="EX155" s="126"/>
      <c r="EY155" s="126"/>
      <c r="EZ155" s="126"/>
      <c r="FA155" s="126"/>
      <c r="FB155" s="126"/>
      <c r="FC155" s="126"/>
      <c r="FD155" s="126"/>
      <c r="FE155" s="126"/>
      <c r="FF155" s="126"/>
      <c r="FG155" s="126"/>
      <c r="FH155" s="126"/>
      <c r="FI155" s="126"/>
      <c r="FJ155" s="126"/>
      <c r="FK155" s="126"/>
      <c r="FL155" s="126"/>
      <c r="FM155" s="126"/>
      <c r="FN155" s="126"/>
      <c r="FO155" s="126"/>
      <c r="FP155" s="126"/>
      <c r="FQ155" s="126"/>
      <c r="FR155" s="126"/>
      <c r="FS155" s="126"/>
      <c r="FT155" s="126"/>
      <c r="FU155" s="126"/>
      <c r="FV155" s="126"/>
      <c r="FW155" s="126"/>
      <c r="FX155" s="126"/>
      <c r="FY155" s="126"/>
      <c r="FZ155" s="126"/>
      <c r="GA155" s="126"/>
      <c r="GB155" s="126"/>
      <c r="GC155" s="126"/>
      <c r="GD155" s="126"/>
      <c r="GE155" s="126"/>
      <c r="GF155" s="126"/>
      <c r="GG155" s="126"/>
      <c r="GH155" s="126"/>
      <c r="GI155" s="126"/>
      <c r="GJ155" s="126"/>
      <c r="GK155" s="126"/>
      <c r="GL155" s="126"/>
      <c r="GM155" s="126"/>
      <c r="GN155" s="126"/>
      <c r="GO155" s="126"/>
      <c r="GP155" s="126"/>
      <c r="GQ155" s="126"/>
      <c r="GR155" s="126"/>
      <c r="GS155" s="126"/>
      <c r="GT155" s="126"/>
      <c r="GU155" s="126"/>
      <c r="GV155" s="126"/>
      <c r="GW155" s="126"/>
      <c r="GX155" s="126"/>
      <c r="GY155" s="126"/>
      <c r="GZ155" s="126"/>
      <c r="HA155" s="126"/>
      <c r="HB155" s="126"/>
      <c r="HC155" s="126"/>
      <c r="HD155" s="126"/>
      <c r="HE155" s="126"/>
      <c r="HF155" s="126"/>
      <c r="HG155" s="126"/>
      <c r="HH155" s="126"/>
      <c r="HI155" s="126"/>
      <c r="HJ155" s="126"/>
      <c r="HK155" s="126"/>
      <c r="HL155" s="126"/>
      <c r="HM155" s="126"/>
      <c r="HN155" s="126"/>
      <c r="HO155" s="126"/>
      <c r="HP155" s="126"/>
      <c r="HQ155" s="126"/>
      <c r="HR155" s="126"/>
      <c r="HS155" s="126"/>
      <c r="HT155" s="126"/>
      <c r="HU155" s="126"/>
      <c r="HV155" s="126"/>
      <c r="HW155" s="126"/>
      <c r="HX155" s="126"/>
      <c r="HY155" s="126"/>
      <c r="HZ155" s="126"/>
      <c r="IA155" s="126"/>
      <c r="IB155" s="126"/>
      <c r="IC155" s="126"/>
      <c r="ID155" s="126"/>
      <c r="IE155" s="126"/>
      <c r="IF155" s="126"/>
      <c r="IG155" s="126"/>
      <c r="IH155" s="126"/>
      <c r="II155" s="126"/>
      <c r="IJ155" s="126"/>
      <c r="IK155" s="126"/>
      <c r="IL155" s="126"/>
      <c r="IM155" s="126"/>
      <c r="IN155" s="126"/>
      <c r="IO155" s="126"/>
      <c r="IP155" s="126"/>
      <c r="IQ155" s="126"/>
      <c r="IR155" s="126"/>
      <c r="IS155" s="126"/>
      <c r="IT155" s="126"/>
      <c r="IU155" s="126"/>
      <c r="IV155" s="126"/>
    </row>
    <row r="156" spans="1:256">
      <c r="A156" s="127"/>
      <c r="B156" s="147" t="s">
        <v>1255</v>
      </c>
      <c r="C156" s="136"/>
      <c r="D156" s="131"/>
      <c r="E156" s="133">
        <f t="shared" si="2"/>
        <v>0</v>
      </c>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c r="AO156" s="126"/>
      <c r="AP156" s="126"/>
      <c r="AQ156" s="126"/>
      <c r="AR156" s="126"/>
      <c r="AS156" s="126"/>
      <c r="AT156" s="126"/>
      <c r="AU156" s="126"/>
      <c r="AV156" s="126"/>
      <c r="AW156" s="126"/>
      <c r="AX156" s="126"/>
      <c r="AY156" s="126"/>
      <c r="AZ156" s="126"/>
      <c r="BA156" s="126"/>
      <c r="BB156" s="126"/>
      <c r="BC156" s="126"/>
      <c r="BD156" s="126"/>
      <c r="BE156" s="126"/>
      <c r="BF156" s="126"/>
      <c r="BG156" s="126"/>
      <c r="BH156" s="126"/>
      <c r="BI156" s="126"/>
      <c r="BJ156" s="126"/>
      <c r="BK156" s="126"/>
      <c r="BL156" s="126"/>
      <c r="BM156" s="126"/>
      <c r="BN156" s="126"/>
      <c r="BO156" s="126"/>
      <c r="BP156" s="126"/>
      <c r="BQ156" s="126"/>
      <c r="BR156" s="126"/>
      <c r="BS156" s="126"/>
      <c r="BT156" s="126"/>
      <c r="BU156" s="126"/>
      <c r="BV156" s="126"/>
      <c r="BW156" s="126"/>
      <c r="BX156" s="126"/>
      <c r="BY156" s="126"/>
      <c r="BZ156" s="126"/>
      <c r="CA156" s="126"/>
      <c r="CB156" s="126"/>
      <c r="CC156" s="126"/>
      <c r="CD156" s="126"/>
      <c r="CE156" s="126"/>
      <c r="CF156" s="126"/>
      <c r="CG156" s="126"/>
      <c r="CH156" s="126"/>
      <c r="CI156" s="126"/>
      <c r="CJ156" s="126"/>
      <c r="CK156" s="126"/>
      <c r="CL156" s="126"/>
      <c r="CM156" s="126"/>
      <c r="CN156" s="126"/>
      <c r="CO156" s="126"/>
      <c r="CP156" s="126"/>
      <c r="CQ156" s="126"/>
      <c r="CR156" s="126"/>
      <c r="CS156" s="126"/>
      <c r="CT156" s="126"/>
      <c r="CU156" s="126"/>
      <c r="CV156" s="126"/>
      <c r="CW156" s="126"/>
      <c r="CX156" s="126"/>
      <c r="CY156" s="126"/>
      <c r="CZ156" s="126"/>
      <c r="DA156" s="126"/>
      <c r="DB156" s="126"/>
      <c r="DC156" s="126"/>
      <c r="DD156" s="126"/>
      <c r="DE156" s="126"/>
      <c r="DF156" s="126"/>
      <c r="DG156" s="126"/>
      <c r="DH156" s="126"/>
      <c r="DI156" s="126"/>
      <c r="DJ156" s="126"/>
      <c r="DK156" s="126"/>
      <c r="DL156" s="126"/>
      <c r="DM156" s="126"/>
      <c r="DN156" s="126"/>
      <c r="DO156" s="126"/>
      <c r="DP156" s="126"/>
      <c r="DQ156" s="126"/>
      <c r="DR156" s="126"/>
      <c r="DS156" s="126"/>
      <c r="DT156" s="126"/>
      <c r="DU156" s="126"/>
      <c r="DV156" s="126"/>
      <c r="DW156" s="126"/>
      <c r="DX156" s="126"/>
      <c r="DY156" s="126"/>
      <c r="DZ156" s="126"/>
      <c r="EA156" s="126"/>
      <c r="EB156" s="126"/>
      <c r="EC156" s="126"/>
      <c r="ED156" s="126"/>
      <c r="EE156" s="126"/>
      <c r="EF156" s="126"/>
      <c r="EG156" s="126"/>
      <c r="EH156" s="126"/>
      <c r="EI156" s="126"/>
      <c r="EJ156" s="126"/>
      <c r="EK156" s="126"/>
      <c r="EL156" s="126"/>
      <c r="EM156" s="126"/>
      <c r="EN156" s="126"/>
      <c r="EO156" s="126"/>
      <c r="EP156" s="126"/>
      <c r="EQ156" s="126"/>
      <c r="ER156" s="126"/>
      <c r="ES156" s="126"/>
      <c r="ET156" s="126"/>
      <c r="EU156" s="126"/>
      <c r="EV156" s="126"/>
      <c r="EW156" s="126"/>
      <c r="EX156" s="126"/>
      <c r="EY156" s="126"/>
      <c r="EZ156" s="126"/>
      <c r="FA156" s="126"/>
      <c r="FB156" s="126"/>
      <c r="FC156" s="126"/>
      <c r="FD156" s="126"/>
      <c r="FE156" s="126"/>
      <c r="FF156" s="126"/>
      <c r="FG156" s="126"/>
      <c r="FH156" s="126"/>
      <c r="FI156" s="126"/>
      <c r="FJ156" s="126"/>
      <c r="FK156" s="126"/>
      <c r="FL156" s="126"/>
      <c r="FM156" s="126"/>
      <c r="FN156" s="126"/>
      <c r="FO156" s="126"/>
      <c r="FP156" s="126"/>
      <c r="FQ156" s="126"/>
      <c r="FR156" s="126"/>
      <c r="FS156" s="126"/>
      <c r="FT156" s="126"/>
      <c r="FU156" s="126"/>
      <c r="FV156" s="126"/>
      <c r="FW156" s="126"/>
      <c r="FX156" s="126"/>
      <c r="FY156" s="126"/>
      <c r="FZ156" s="126"/>
      <c r="GA156" s="126"/>
      <c r="GB156" s="126"/>
      <c r="GC156" s="126"/>
      <c r="GD156" s="126"/>
      <c r="GE156" s="126"/>
      <c r="GF156" s="126"/>
      <c r="GG156" s="126"/>
      <c r="GH156" s="126"/>
      <c r="GI156" s="126"/>
      <c r="GJ156" s="126"/>
      <c r="GK156" s="126"/>
      <c r="GL156" s="126"/>
      <c r="GM156" s="126"/>
      <c r="GN156" s="126"/>
      <c r="GO156" s="126"/>
      <c r="GP156" s="126"/>
      <c r="GQ156" s="126"/>
      <c r="GR156" s="126"/>
      <c r="GS156" s="126"/>
      <c r="GT156" s="126"/>
      <c r="GU156" s="126"/>
      <c r="GV156" s="126"/>
      <c r="GW156" s="126"/>
      <c r="GX156" s="126"/>
      <c r="GY156" s="126"/>
      <c r="GZ156" s="126"/>
      <c r="HA156" s="126"/>
      <c r="HB156" s="126"/>
      <c r="HC156" s="126"/>
      <c r="HD156" s="126"/>
      <c r="HE156" s="126"/>
      <c r="HF156" s="126"/>
      <c r="HG156" s="126"/>
      <c r="HH156" s="126"/>
      <c r="HI156" s="126"/>
      <c r="HJ156" s="126"/>
      <c r="HK156" s="126"/>
      <c r="HL156" s="126"/>
      <c r="HM156" s="126"/>
      <c r="HN156" s="126"/>
      <c r="HO156" s="126"/>
      <c r="HP156" s="126"/>
      <c r="HQ156" s="126"/>
      <c r="HR156" s="126"/>
      <c r="HS156" s="126"/>
      <c r="HT156" s="126"/>
      <c r="HU156" s="126"/>
      <c r="HV156" s="126"/>
      <c r="HW156" s="126"/>
      <c r="HX156" s="126"/>
      <c r="HY156" s="126"/>
      <c r="HZ156" s="126"/>
      <c r="IA156" s="126"/>
      <c r="IB156" s="126"/>
      <c r="IC156" s="126"/>
      <c r="ID156" s="126"/>
      <c r="IE156" s="126"/>
      <c r="IF156" s="126"/>
      <c r="IG156" s="126"/>
      <c r="IH156" s="126"/>
      <c r="II156" s="126"/>
      <c r="IJ156" s="126"/>
      <c r="IK156" s="126"/>
      <c r="IL156" s="126"/>
      <c r="IM156" s="126"/>
      <c r="IN156" s="126"/>
      <c r="IO156" s="126"/>
      <c r="IP156" s="126"/>
      <c r="IQ156" s="126"/>
      <c r="IR156" s="126"/>
      <c r="IS156" s="126"/>
      <c r="IT156" s="126"/>
      <c r="IU156" s="126"/>
      <c r="IV156" s="126"/>
    </row>
    <row r="157" spans="1:256">
      <c r="A157" s="127"/>
      <c r="B157" s="147" t="s">
        <v>1256</v>
      </c>
      <c r="C157" s="136"/>
      <c r="D157" s="131"/>
      <c r="E157" s="133">
        <f t="shared" si="2"/>
        <v>0</v>
      </c>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c r="AO157" s="126"/>
      <c r="AP157" s="126"/>
      <c r="AQ157" s="126"/>
      <c r="AR157" s="126"/>
      <c r="AS157" s="126"/>
      <c r="AT157" s="126"/>
      <c r="AU157" s="126"/>
      <c r="AV157" s="126"/>
      <c r="AW157" s="126"/>
      <c r="AX157" s="126"/>
      <c r="AY157" s="126"/>
      <c r="AZ157" s="126"/>
      <c r="BA157" s="126"/>
      <c r="BB157" s="126"/>
      <c r="BC157" s="126"/>
      <c r="BD157" s="126"/>
      <c r="BE157" s="126"/>
      <c r="BF157" s="126"/>
      <c r="BG157" s="126"/>
      <c r="BH157" s="126"/>
      <c r="BI157" s="126"/>
      <c r="BJ157" s="126"/>
      <c r="BK157" s="126"/>
      <c r="BL157" s="126"/>
      <c r="BM157" s="126"/>
      <c r="BN157" s="126"/>
      <c r="BO157" s="126"/>
      <c r="BP157" s="126"/>
      <c r="BQ157" s="126"/>
      <c r="BR157" s="126"/>
      <c r="BS157" s="126"/>
      <c r="BT157" s="126"/>
      <c r="BU157" s="126"/>
      <c r="BV157" s="126"/>
      <c r="BW157" s="126"/>
      <c r="BX157" s="126"/>
      <c r="BY157" s="126"/>
      <c r="BZ157" s="126"/>
      <c r="CA157" s="126"/>
      <c r="CB157" s="126"/>
      <c r="CC157" s="126"/>
      <c r="CD157" s="126"/>
      <c r="CE157" s="126"/>
      <c r="CF157" s="126"/>
      <c r="CG157" s="126"/>
      <c r="CH157" s="126"/>
      <c r="CI157" s="126"/>
      <c r="CJ157" s="126"/>
      <c r="CK157" s="126"/>
      <c r="CL157" s="126"/>
      <c r="CM157" s="126"/>
      <c r="CN157" s="126"/>
      <c r="CO157" s="126"/>
      <c r="CP157" s="126"/>
      <c r="CQ157" s="126"/>
      <c r="CR157" s="126"/>
      <c r="CS157" s="126"/>
      <c r="CT157" s="126"/>
      <c r="CU157" s="126"/>
      <c r="CV157" s="126"/>
      <c r="CW157" s="126"/>
      <c r="CX157" s="126"/>
      <c r="CY157" s="126"/>
      <c r="CZ157" s="126"/>
      <c r="DA157" s="126"/>
      <c r="DB157" s="126"/>
      <c r="DC157" s="126"/>
      <c r="DD157" s="126"/>
      <c r="DE157" s="126"/>
      <c r="DF157" s="126"/>
      <c r="DG157" s="126"/>
      <c r="DH157" s="126"/>
      <c r="DI157" s="126"/>
      <c r="DJ157" s="126"/>
      <c r="DK157" s="126"/>
      <c r="DL157" s="126"/>
      <c r="DM157" s="126"/>
      <c r="DN157" s="126"/>
      <c r="DO157" s="126"/>
      <c r="DP157" s="126"/>
      <c r="DQ157" s="126"/>
      <c r="DR157" s="126"/>
      <c r="DS157" s="126"/>
      <c r="DT157" s="126"/>
      <c r="DU157" s="126"/>
      <c r="DV157" s="126"/>
      <c r="DW157" s="126"/>
      <c r="DX157" s="126"/>
      <c r="DY157" s="126"/>
      <c r="DZ157" s="126"/>
      <c r="EA157" s="126"/>
      <c r="EB157" s="126"/>
      <c r="EC157" s="126"/>
      <c r="ED157" s="126"/>
      <c r="EE157" s="126"/>
      <c r="EF157" s="126"/>
      <c r="EG157" s="126"/>
      <c r="EH157" s="126"/>
      <c r="EI157" s="126"/>
      <c r="EJ157" s="126"/>
      <c r="EK157" s="126"/>
      <c r="EL157" s="126"/>
      <c r="EM157" s="126"/>
      <c r="EN157" s="126"/>
      <c r="EO157" s="126"/>
      <c r="EP157" s="126"/>
      <c r="EQ157" s="126"/>
      <c r="ER157" s="126"/>
      <c r="ES157" s="126"/>
      <c r="ET157" s="126"/>
      <c r="EU157" s="126"/>
      <c r="EV157" s="126"/>
      <c r="EW157" s="126"/>
      <c r="EX157" s="126"/>
      <c r="EY157" s="126"/>
      <c r="EZ157" s="126"/>
      <c r="FA157" s="126"/>
      <c r="FB157" s="126"/>
      <c r="FC157" s="126"/>
      <c r="FD157" s="126"/>
      <c r="FE157" s="126"/>
      <c r="FF157" s="126"/>
      <c r="FG157" s="126"/>
      <c r="FH157" s="126"/>
      <c r="FI157" s="126"/>
      <c r="FJ157" s="126"/>
      <c r="FK157" s="126"/>
      <c r="FL157" s="126"/>
      <c r="FM157" s="126"/>
      <c r="FN157" s="126"/>
      <c r="FO157" s="126"/>
      <c r="FP157" s="126"/>
      <c r="FQ157" s="126"/>
      <c r="FR157" s="126"/>
      <c r="FS157" s="126"/>
      <c r="FT157" s="126"/>
      <c r="FU157" s="126"/>
      <c r="FV157" s="126"/>
      <c r="FW157" s="126"/>
      <c r="FX157" s="126"/>
      <c r="FY157" s="126"/>
      <c r="FZ157" s="126"/>
      <c r="GA157" s="126"/>
      <c r="GB157" s="126"/>
      <c r="GC157" s="126"/>
      <c r="GD157" s="126"/>
      <c r="GE157" s="126"/>
      <c r="GF157" s="126"/>
      <c r="GG157" s="126"/>
      <c r="GH157" s="126"/>
      <c r="GI157" s="126"/>
      <c r="GJ157" s="126"/>
      <c r="GK157" s="126"/>
      <c r="GL157" s="126"/>
      <c r="GM157" s="126"/>
      <c r="GN157" s="126"/>
      <c r="GO157" s="126"/>
      <c r="GP157" s="126"/>
      <c r="GQ157" s="126"/>
      <c r="GR157" s="126"/>
      <c r="GS157" s="126"/>
      <c r="GT157" s="126"/>
      <c r="GU157" s="126"/>
      <c r="GV157" s="126"/>
      <c r="GW157" s="126"/>
      <c r="GX157" s="126"/>
      <c r="GY157" s="126"/>
      <c r="GZ157" s="126"/>
      <c r="HA157" s="126"/>
      <c r="HB157" s="126"/>
      <c r="HC157" s="126"/>
      <c r="HD157" s="126"/>
      <c r="HE157" s="126"/>
      <c r="HF157" s="126"/>
      <c r="HG157" s="126"/>
      <c r="HH157" s="126"/>
      <c r="HI157" s="126"/>
      <c r="HJ157" s="126"/>
      <c r="HK157" s="126"/>
      <c r="HL157" s="126"/>
      <c r="HM157" s="126"/>
      <c r="HN157" s="126"/>
      <c r="HO157" s="126"/>
      <c r="HP157" s="126"/>
      <c r="HQ157" s="126"/>
      <c r="HR157" s="126"/>
      <c r="HS157" s="126"/>
      <c r="HT157" s="126"/>
      <c r="HU157" s="126"/>
      <c r="HV157" s="126"/>
      <c r="HW157" s="126"/>
      <c r="HX157" s="126"/>
      <c r="HY157" s="126"/>
      <c r="HZ157" s="126"/>
      <c r="IA157" s="126"/>
      <c r="IB157" s="126"/>
      <c r="IC157" s="126"/>
      <c r="ID157" s="126"/>
      <c r="IE157" s="126"/>
      <c r="IF157" s="126"/>
      <c r="IG157" s="126"/>
      <c r="IH157" s="126"/>
      <c r="II157" s="126"/>
      <c r="IJ157" s="126"/>
      <c r="IK157" s="126"/>
      <c r="IL157" s="126"/>
      <c r="IM157" s="126"/>
      <c r="IN157" s="126"/>
      <c r="IO157" s="126"/>
      <c r="IP157" s="126"/>
      <c r="IQ157" s="126"/>
      <c r="IR157" s="126"/>
      <c r="IS157" s="126"/>
      <c r="IT157" s="126"/>
      <c r="IU157" s="126"/>
      <c r="IV157" s="126"/>
    </row>
    <row r="158" spans="1:256">
      <c r="A158" s="127"/>
      <c r="B158" s="147" t="s">
        <v>1257</v>
      </c>
      <c r="C158" s="136"/>
      <c r="D158" s="143"/>
      <c r="E158" s="133">
        <f t="shared" si="2"/>
        <v>0</v>
      </c>
      <c r="N158" s="91"/>
      <c r="O158" s="91"/>
      <c r="P158" s="91"/>
      <c r="Q158" s="91"/>
      <c r="R158" s="91"/>
      <c r="S158" s="91"/>
      <c r="T158" s="91"/>
      <c r="U158" s="91"/>
      <c r="V158" s="91"/>
      <c r="W158" s="91"/>
      <c r="X158" s="91"/>
      <c r="Y158" s="91"/>
      <c r="Z158" s="91"/>
      <c r="AA158" s="91"/>
      <c r="AB158" s="91"/>
      <c r="AC158" s="91"/>
      <c r="AD158" s="91"/>
      <c r="AE158" s="91"/>
      <c r="AF158" s="91"/>
      <c r="AG158" s="91"/>
      <c r="AH158" s="91"/>
      <c r="AI158" s="91"/>
      <c r="AJ158" s="91"/>
      <c r="AK158" s="91"/>
      <c r="AL158" s="91"/>
      <c r="AM158" s="91"/>
      <c r="AN158" s="91"/>
      <c r="AO158" s="91"/>
      <c r="AP158" s="91"/>
      <c r="AQ158" s="91"/>
      <c r="AR158" s="91"/>
      <c r="AS158" s="91"/>
      <c r="AT158" s="91"/>
      <c r="AU158" s="91"/>
      <c r="AV158" s="91"/>
      <c r="AW158" s="91"/>
      <c r="AX158" s="91"/>
      <c r="AY158" s="91"/>
      <c r="AZ158" s="91"/>
      <c r="BA158" s="91"/>
      <c r="BB158" s="91"/>
      <c r="BC158" s="91"/>
      <c r="BD158" s="91"/>
      <c r="BE158" s="91"/>
      <c r="BF158" s="91"/>
      <c r="BG158" s="91"/>
      <c r="BH158" s="91"/>
      <c r="BI158" s="91"/>
      <c r="BJ158" s="91"/>
      <c r="BK158" s="91"/>
      <c r="BL158" s="91"/>
      <c r="BM158" s="91"/>
      <c r="BN158" s="91"/>
      <c r="BO158" s="91"/>
      <c r="BP158" s="91"/>
      <c r="BQ158" s="91"/>
      <c r="BR158" s="91"/>
      <c r="BS158" s="91"/>
      <c r="BT158" s="91"/>
      <c r="BU158" s="91"/>
      <c r="BV158" s="91"/>
      <c r="BW158" s="91"/>
      <c r="BX158" s="91"/>
      <c r="BY158" s="91"/>
      <c r="BZ158" s="91"/>
      <c r="CA158" s="91"/>
      <c r="CB158" s="91"/>
      <c r="CC158" s="91"/>
      <c r="CD158" s="91"/>
      <c r="CE158" s="91"/>
      <c r="CF158" s="91"/>
      <c r="CG158" s="91"/>
      <c r="CH158" s="91"/>
      <c r="CI158" s="91"/>
      <c r="CJ158" s="91"/>
      <c r="CK158" s="91"/>
      <c r="CL158" s="91"/>
      <c r="CM158" s="91"/>
      <c r="CN158" s="91"/>
      <c r="CO158" s="91"/>
      <c r="CP158" s="91"/>
      <c r="CQ158" s="91"/>
      <c r="CR158" s="91"/>
      <c r="CS158" s="91"/>
      <c r="CT158" s="91"/>
      <c r="CU158" s="91"/>
      <c r="CV158" s="91"/>
      <c r="CW158" s="91"/>
      <c r="CX158" s="91"/>
      <c r="CY158" s="91"/>
      <c r="CZ158" s="91"/>
      <c r="DA158" s="91"/>
      <c r="DB158" s="91"/>
      <c r="DC158" s="91"/>
      <c r="DD158" s="91"/>
      <c r="DE158" s="91"/>
      <c r="DF158" s="91"/>
      <c r="DG158" s="91"/>
      <c r="DH158" s="91"/>
      <c r="DI158" s="91"/>
      <c r="DJ158" s="91"/>
      <c r="DK158" s="91"/>
      <c r="DL158" s="91"/>
      <c r="DM158" s="91"/>
      <c r="DN158" s="91"/>
      <c r="DO158" s="91"/>
      <c r="DP158" s="91"/>
      <c r="DQ158" s="91"/>
      <c r="DR158" s="91"/>
      <c r="DS158" s="91"/>
      <c r="DT158" s="91"/>
      <c r="DU158" s="91"/>
      <c r="DV158" s="91"/>
      <c r="DW158" s="91"/>
      <c r="DX158" s="91"/>
      <c r="DY158" s="91"/>
      <c r="DZ158" s="91"/>
      <c r="EA158" s="91"/>
      <c r="EB158" s="91"/>
      <c r="EC158" s="91"/>
      <c r="ED158" s="91"/>
      <c r="EE158" s="91"/>
      <c r="EF158" s="91"/>
      <c r="EG158" s="91"/>
      <c r="EH158" s="91"/>
      <c r="EI158" s="91"/>
      <c r="EJ158" s="91"/>
      <c r="EK158" s="91"/>
      <c r="EL158" s="91"/>
      <c r="EM158" s="91"/>
      <c r="EN158" s="91"/>
      <c r="EO158" s="91"/>
      <c r="EP158" s="91"/>
      <c r="EQ158" s="91"/>
      <c r="ER158" s="91"/>
      <c r="ES158" s="91"/>
      <c r="ET158" s="91"/>
      <c r="EU158" s="91"/>
      <c r="EV158" s="91"/>
      <c r="EW158" s="91"/>
      <c r="EX158" s="91"/>
      <c r="EY158" s="91"/>
      <c r="EZ158" s="91"/>
      <c r="FA158" s="91"/>
      <c r="FB158" s="91"/>
      <c r="FC158" s="91"/>
      <c r="FD158" s="91"/>
      <c r="FE158" s="91"/>
      <c r="FF158" s="91"/>
      <c r="FG158" s="91"/>
      <c r="FH158" s="91"/>
      <c r="FI158" s="91"/>
      <c r="FJ158" s="91"/>
      <c r="FK158" s="91"/>
      <c r="FL158" s="91"/>
      <c r="FM158" s="91"/>
      <c r="FN158" s="91"/>
      <c r="FO158" s="91"/>
      <c r="FP158" s="91"/>
      <c r="FQ158" s="91"/>
      <c r="FR158" s="91"/>
      <c r="FS158" s="91"/>
      <c r="FT158" s="91"/>
      <c r="FU158" s="91"/>
      <c r="FV158" s="91"/>
      <c r="FW158" s="91"/>
      <c r="FX158" s="91"/>
      <c r="FY158" s="91"/>
      <c r="FZ158" s="91"/>
      <c r="GA158" s="91"/>
      <c r="GB158" s="91"/>
      <c r="GC158" s="91"/>
      <c r="GD158" s="91"/>
      <c r="GE158" s="91"/>
      <c r="GF158" s="91"/>
      <c r="GG158" s="91"/>
      <c r="GH158" s="91"/>
      <c r="GI158" s="91"/>
      <c r="GJ158" s="91"/>
      <c r="GK158" s="91"/>
      <c r="GL158" s="91"/>
      <c r="GM158" s="91"/>
      <c r="GN158" s="91"/>
      <c r="GO158" s="91"/>
      <c r="GP158" s="91"/>
      <c r="GQ158" s="91"/>
      <c r="GR158" s="91"/>
      <c r="GS158" s="91"/>
      <c r="GT158" s="91"/>
      <c r="GU158" s="91"/>
      <c r="GV158" s="91"/>
      <c r="GW158" s="91"/>
      <c r="GX158" s="91"/>
      <c r="GY158" s="91"/>
      <c r="GZ158" s="91"/>
      <c r="HA158" s="91"/>
      <c r="HB158" s="91"/>
      <c r="HC158" s="91"/>
      <c r="HD158" s="91"/>
      <c r="HE158" s="91"/>
      <c r="HF158" s="91"/>
      <c r="HG158" s="91"/>
      <c r="HH158" s="91"/>
      <c r="HI158" s="91"/>
      <c r="HJ158" s="91"/>
      <c r="HK158" s="91"/>
      <c r="HL158" s="91"/>
      <c r="HM158" s="91"/>
      <c r="HN158" s="91"/>
      <c r="HO158" s="91"/>
      <c r="HP158" s="91"/>
      <c r="HQ158" s="91"/>
      <c r="HR158" s="91"/>
      <c r="HS158" s="91"/>
      <c r="HT158" s="91"/>
      <c r="HU158" s="91"/>
      <c r="HV158" s="91"/>
      <c r="HW158" s="91"/>
      <c r="HX158" s="91"/>
      <c r="HY158" s="91"/>
      <c r="HZ158" s="91"/>
      <c r="IA158" s="91"/>
      <c r="IB158" s="91"/>
      <c r="IC158" s="91"/>
      <c r="ID158" s="91"/>
      <c r="IE158" s="91"/>
      <c r="IF158" s="91"/>
      <c r="IG158" s="91"/>
      <c r="IH158" s="91"/>
      <c r="II158" s="91"/>
      <c r="IJ158" s="91"/>
      <c r="IK158" s="91"/>
      <c r="IL158" s="91"/>
      <c r="IM158" s="91"/>
      <c r="IN158" s="91"/>
      <c r="IO158" s="91"/>
      <c r="IP158" s="91"/>
      <c r="IQ158" s="91"/>
      <c r="IR158" s="91"/>
      <c r="IS158" s="91"/>
      <c r="IT158" s="91"/>
      <c r="IU158" s="91"/>
      <c r="IV158" s="91"/>
    </row>
    <row r="159" spans="1:256">
      <c r="A159" s="127"/>
      <c r="B159" s="147" t="s">
        <v>20</v>
      </c>
      <c r="C159" s="157">
        <v>4</v>
      </c>
      <c r="D159" s="505">
        <v>0</v>
      </c>
      <c r="E159" s="133">
        <f>+D159*C159</f>
        <v>0</v>
      </c>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c r="AO159" s="126"/>
      <c r="AP159" s="126"/>
      <c r="AQ159" s="126"/>
      <c r="AR159" s="126"/>
      <c r="AS159" s="126"/>
      <c r="AT159" s="126"/>
      <c r="AU159" s="126"/>
      <c r="AV159" s="126"/>
      <c r="AW159" s="126"/>
      <c r="AX159" s="126"/>
      <c r="AY159" s="126"/>
      <c r="AZ159" s="126"/>
      <c r="BA159" s="126"/>
      <c r="BB159" s="126"/>
      <c r="BC159" s="126"/>
      <c r="BD159" s="126"/>
      <c r="BE159" s="126"/>
      <c r="BF159" s="126"/>
      <c r="BG159" s="126"/>
      <c r="BH159" s="126"/>
      <c r="BI159" s="126"/>
      <c r="BJ159" s="126"/>
      <c r="BK159" s="126"/>
      <c r="BL159" s="126"/>
      <c r="BM159" s="126"/>
      <c r="BN159" s="126"/>
      <c r="BO159" s="126"/>
      <c r="BP159" s="126"/>
      <c r="BQ159" s="126"/>
      <c r="BR159" s="126"/>
      <c r="BS159" s="126"/>
      <c r="BT159" s="126"/>
      <c r="BU159" s="126"/>
      <c r="BV159" s="126"/>
      <c r="BW159" s="126"/>
      <c r="BX159" s="126"/>
      <c r="BY159" s="126"/>
      <c r="BZ159" s="126"/>
      <c r="CA159" s="126"/>
      <c r="CB159" s="126"/>
      <c r="CC159" s="126"/>
      <c r="CD159" s="126"/>
      <c r="CE159" s="126"/>
      <c r="CF159" s="126"/>
      <c r="CG159" s="126"/>
      <c r="CH159" s="126"/>
      <c r="CI159" s="126"/>
      <c r="CJ159" s="126"/>
      <c r="CK159" s="126"/>
      <c r="CL159" s="126"/>
      <c r="CM159" s="126"/>
      <c r="CN159" s="126"/>
      <c r="CO159" s="126"/>
      <c r="CP159" s="126"/>
      <c r="CQ159" s="126"/>
      <c r="CR159" s="126"/>
      <c r="CS159" s="126"/>
      <c r="CT159" s="126"/>
      <c r="CU159" s="126"/>
      <c r="CV159" s="126"/>
      <c r="CW159" s="126"/>
      <c r="CX159" s="126"/>
      <c r="CY159" s="126"/>
      <c r="CZ159" s="126"/>
      <c r="DA159" s="126"/>
      <c r="DB159" s="126"/>
      <c r="DC159" s="126"/>
      <c r="DD159" s="126"/>
      <c r="DE159" s="126"/>
      <c r="DF159" s="126"/>
      <c r="DG159" s="126"/>
      <c r="DH159" s="126"/>
      <c r="DI159" s="126"/>
      <c r="DJ159" s="126"/>
      <c r="DK159" s="126"/>
      <c r="DL159" s="126"/>
      <c r="DM159" s="126"/>
      <c r="DN159" s="126"/>
      <c r="DO159" s="126"/>
      <c r="DP159" s="126"/>
      <c r="DQ159" s="126"/>
      <c r="DR159" s="126"/>
      <c r="DS159" s="126"/>
      <c r="DT159" s="126"/>
      <c r="DU159" s="126"/>
      <c r="DV159" s="126"/>
      <c r="DW159" s="126"/>
      <c r="DX159" s="126"/>
      <c r="DY159" s="126"/>
      <c r="DZ159" s="126"/>
      <c r="EA159" s="126"/>
      <c r="EB159" s="126"/>
      <c r="EC159" s="126"/>
      <c r="ED159" s="126"/>
      <c r="EE159" s="126"/>
      <c r="EF159" s="126"/>
      <c r="EG159" s="126"/>
      <c r="EH159" s="126"/>
      <c r="EI159" s="126"/>
      <c r="EJ159" s="126"/>
      <c r="EK159" s="126"/>
      <c r="EL159" s="126"/>
      <c r="EM159" s="126"/>
      <c r="EN159" s="126"/>
      <c r="EO159" s="126"/>
      <c r="EP159" s="126"/>
      <c r="EQ159" s="126"/>
      <c r="ER159" s="126"/>
      <c r="ES159" s="126"/>
      <c r="ET159" s="126"/>
      <c r="EU159" s="126"/>
      <c r="EV159" s="126"/>
      <c r="EW159" s="126"/>
      <c r="EX159" s="126"/>
      <c r="EY159" s="126"/>
      <c r="EZ159" s="126"/>
      <c r="FA159" s="126"/>
      <c r="FB159" s="126"/>
      <c r="FC159" s="126"/>
      <c r="FD159" s="126"/>
      <c r="FE159" s="126"/>
      <c r="FF159" s="126"/>
      <c r="FG159" s="126"/>
      <c r="FH159" s="126"/>
      <c r="FI159" s="126"/>
      <c r="FJ159" s="126"/>
      <c r="FK159" s="126"/>
      <c r="FL159" s="126"/>
      <c r="FM159" s="126"/>
      <c r="FN159" s="126"/>
      <c r="FO159" s="126"/>
      <c r="FP159" s="126"/>
      <c r="FQ159" s="126"/>
      <c r="FR159" s="126"/>
      <c r="FS159" s="126"/>
      <c r="FT159" s="126"/>
      <c r="FU159" s="126"/>
      <c r="FV159" s="126"/>
      <c r="FW159" s="126"/>
      <c r="FX159" s="126"/>
      <c r="FY159" s="126"/>
      <c r="FZ159" s="126"/>
      <c r="GA159" s="126"/>
      <c r="GB159" s="126"/>
      <c r="GC159" s="126"/>
      <c r="GD159" s="126"/>
      <c r="GE159" s="126"/>
      <c r="GF159" s="126"/>
      <c r="GG159" s="126"/>
      <c r="GH159" s="126"/>
      <c r="GI159" s="126"/>
      <c r="GJ159" s="126"/>
      <c r="GK159" s="126"/>
      <c r="GL159" s="126"/>
      <c r="GM159" s="126"/>
      <c r="GN159" s="126"/>
      <c r="GO159" s="126"/>
      <c r="GP159" s="126"/>
      <c r="GQ159" s="126"/>
      <c r="GR159" s="126"/>
      <c r="GS159" s="126"/>
      <c r="GT159" s="126"/>
      <c r="GU159" s="126"/>
      <c r="GV159" s="126"/>
      <c r="GW159" s="126"/>
      <c r="GX159" s="126"/>
      <c r="GY159" s="126"/>
      <c r="GZ159" s="126"/>
      <c r="HA159" s="126"/>
      <c r="HB159" s="126"/>
      <c r="HC159" s="126"/>
      <c r="HD159" s="126"/>
      <c r="HE159" s="126"/>
      <c r="HF159" s="126"/>
      <c r="HG159" s="126"/>
      <c r="HH159" s="126"/>
      <c r="HI159" s="126"/>
      <c r="HJ159" s="126"/>
      <c r="HK159" s="126"/>
      <c r="HL159" s="126"/>
      <c r="HM159" s="126"/>
      <c r="HN159" s="126"/>
      <c r="HO159" s="126"/>
      <c r="HP159" s="126"/>
      <c r="HQ159" s="126"/>
      <c r="HR159" s="126"/>
      <c r="HS159" s="126"/>
      <c r="HT159" s="126"/>
      <c r="HU159" s="126"/>
      <c r="HV159" s="126"/>
      <c r="HW159" s="126"/>
      <c r="HX159" s="126"/>
      <c r="HY159" s="126"/>
      <c r="HZ159" s="126"/>
      <c r="IA159" s="126"/>
      <c r="IB159" s="126"/>
      <c r="IC159" s="126"/>
      <c r="ID159" s="126"/>
      <c r="IE159" s="126"/>
      <c r="IF159" s="126"/>
      <c r="IG159" s="126"/>
      <c r="IH159" s="126"/>
      <c r="II159" s="126"/>
      <c r="IJ159" s="126"/>
      <c r="IK159" s="126"/>
      <c r="IL159" s="126"/>
      <c r="IM159" s="126"/>
      <c r="IN159" s="126"/>
      <c r="IO159" s="126"/>
      <c r="IP159" s="126"/>
      <c r="IQ159" s="126"/>
      <c r="IR159" s="126"/>
      <c r="IS159" s="126"/>
      <c r="IT159" s="126"/>
      <c r="IU159" s="126"/>
      <c r="IV159" s="126"/>
    </row>
    <row r="160" spans="1:256">
      <c r="A160" s="127"/>
      <c r="B160" s="138" t="s">
        <v>1606</v>
      </c>
      <c r="C160" s="136"/>
      <c r="D160" s="131"/>
      <c r="E160" s="133">
        <f t="shared" si="2"/>
        <v>0</v>
      </c>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c r="AO160" s="126"/>
      <c r="AP160" s="126"/>
      <c r="AQ160" s="126"/>
      <c r="AR160" s="126"/>
      <c r="AS160" s="126"/>
      <c r="AT160" s="126"/>
      <c r="AU160" s="126"/>
      <c r="AV160" s="126"/>
      <c r="AW160" s="126"/>
      <c r="AX160" s="126"/>
      <c r="AY160" s="126"/>
      <c r="AZ160" s="126"/>
      <c r="BA160" s="126"/>
      <c r="BB160" s="126"/>
      <c r="BC160" s="126"/>
      <c r="BD160" s="126"/>
      <c r="BE160" s="126"/>
      <c r="BF160" s="126"/>
      <c r="BG160" s="126"/>
      <c r="BH160" s="126"/>
      <c r="BI160" s="126"/>
      <c r="BJ160" s="126"/>
      <c r="BK160" s="126"/>
      <c r="BL160" s="126"/>
      <c r="BM160" s="126"/>
      <c r="BN160" s="126"/>
      <c r="BO160" s="126"/>
      <c r="BP160" s="126"/>
      <c r="BQ160" s="126"/>
      <c r="BR160" s="126"/>
      <c r="BS160" s="126"/>
      <c r="BT160" s="126"/>
      <c r="BU160" s="126"/>
      <c r="BV160" s="126"/>
      <c r="BW160" s="126"/>
      <c r="BX160" s="126"/>
      <c r="BY160" s="126"/>
      <c r="BZ160" s="126"/>
      <c r="CA160" s="126"/>
      <c r="CB160" s="126"/>
      <c r="CC160" s="126"/>
      <c r="CD160" s="126"/>
      <c r="CE160" s="126"/>
      <c r="CF160" s="126"/>
      <c r="CG160" s="126"/>
      <c r="CH160" s="126"/>
      <c r="CI160" s="126"/>
      <c r="CJ160" s="126"/>
      <c r="CK160" s="126"/>
      <c r="CL160" s="126"/>
      <c r="CM160" s="126"/>
      <c r="CN160" s="126"/>
      <c r="CO160" s="126"/>
      <c r="CP160" s="126"/>
      <c r="CQ160" s="126"/>
      <c r="CR160" s="126"/>
      <c r="CS160" s="126"/>
      <c r="CT160" s="126"/>
      <c r="CU160" s="126"/>
      <c r="CV160" s="126"/>
      <c r="CW160" s="126"/>
      <c r="CX160" s="126"/>
      <c r="CY160" s="126"/>
      <c r="CZ160" s="126"/>
      <c r="DA160" s="126"/>
      <c r="DB160" s="126"/>
      <c r="DC160" s="126"/>
      <c r="DD160" s="126"/>
      <c r="DE160" s="126"/>
      <c r="DF160" s="126"/>
      <c r="DG160" s="126"/>
      <c r="DH160" s="126"/>
      <c r="DI160" s="126"/>
      <c r="DJ160" s="126"/>
      <c r="DK160" s="126"/>
      <c r="DL160" s="126"/>
      <c r="DM160" s="126"/>
      <c r="DN160" s="126"/>
      <c r="DO160" s="126"/>
      <c r="DP160" s="126"/>
      <c r="DQ160" s="126"/>
      <c r="DR160" s="126"/>
      <c r="DS160" s="126"/>
      <c r="DT160" s="126"/>
      <c r="DU160" s="126"/>
      <c r="DV160" s="126"/>
      <c r="DW160" s="126"/>
      <c r="DX160" s="126"/>
      <c r="DY160" s="126"/>
      <c r="DZ160" s="126"/>
      <c r="EA160" s="126"/>
      <c r="EB160" s="126"/>
      <c r="EC160" s="126"/>
      <c r="ED160" s="126"/>
      <c r="EE160" s="126"/>
      <c r="EF160" s="126"/>
      <c r="EG160" s="126"/>
      <c r="EH160" s="126"/>
      <c r="EI160" s="126"/>
      <c r="EJ160" s="126"/>
      <c r="EK160" s="126"/>
      <c r="EL160" s="126"/>
      <c r="EM160" s="126"/>
      <c r="EN160" s="126"/>
      <c r="EO160" s="126"/>
      <c r="EP160" s="126"/>
      <c r="EQ160" s="126"/>
      <c r="ER160" s="126"/>
      <c r="ES160" s="126"/>
      <c r="ET160" s="126"/>
      <c r="EU160" s="126"/>
      <c r="EV160" s="126"/>
      <c r="EW160" s="126"/>
      <c r="EX160" s="126"/>
      <c r="EY160" s="126"/>
      <c r="EZ160" s="126"/>
      <c r="FA160" s="126"/>
      <c r="FB160" s="126"/>
      <c r="FC160" s="126"/>
      <c r="FD160" s="126"/>
      <c r="FE160" s="126"/>
      <c r="FF160" s="126"/>
      <c r="FG160" s="126"/>
      <c r="FH160" s="126"/>
      <c r="FI160" s="126"/>
      <c r="FJ160" s="126"/>
      <c r="FK160" s="126"/>
      <c r="FL160" s="126"/>
      <c r="FM160" s="126"/>
      <c r="FN160" s="126"/>
      <c r="FO160" s="126"/>
      <c r="FP160" s="126"/>
      <c r="FQ160" s="126"/>
      <c r="FR160" s="126"/>
      <c r="FS160" s="126"/>
      <c r="FT160" s="126"/>
      <c r="FU160" s="126"/>
      <c r="FV160" s="126"/>
      <c r="FW160" s="126"/>
      <c r="FX160" s="126"/>
      <c r="FY160" s="126"/>
      <c r="FZ160" s="126"/>
      <c r="GA160" s="126"/>
      <c r="GB160" s="126"/>
      <c r="GC160" s="126"/>
      <c r="GD160" s="126"/>
      <c r="GE160" s="126"/>
      <c r="GF160" s="126"/>
      <c r="GG160" s="126"/>
      <c r="GH160" s="126"/>
      <c r="GI160" s="126"/>
      <c r="GJ160" s="126"/>
      <c r="GK160" s="126"/>
      <c r="GL160" s="126"/>
      <c r="GM160" s="126"/>
      <c r="GN160" s="126"/>
      <c r="GO160" s="126"/>
      <c r="GP160" s="126"/>
      <c r="GQ160" s="126"/>
      <c r="GR160" s="126"/>
      <c r="GS160" s="126"/>
      <c r="GT160" s="126"/>
      <c r="GU160" s="126"/>
      <c r="GV160" s="126"/>
      <c r="GW160" s="126"/>
      <c r="GX160" s="126"/>
      <c r="GY160" s="126"/>
      <c r="GZ160" s="126"/>
      <c r="HA160" s="126"/>
      <c r="HB160" s="126"/>
      <c r="HC160" s="126"/>
      <c r="HD160" s="126"/>
      <c r="HE160" s="126"/>
      <c r="HF160" s="126"/>
      <c r="HG160" s="126"/>
      <c r="HH160" s="126"/>
      <c r="HI160" s="126"/>
      <c r="HJ160" s="126"/>
      <c r="HK160" s="126"/>
      <c r="HL160" s="126"/>
      <c r="HM160" s="126"/>
      <c r="HN160" s="126"/>
      <c r="HO160" s="126"/>
      <c r="HP160" s="126"/>
      <c r="HQ160" s="126"/>
      <c r="HR160" s="126"/>
      <c r="HS160" s="126"/>
      <c r="HT160" s="126"/>
      <c r="HU160" s="126"/>
      <c r="HV160" s="126"/>
      <c r="HW160" s="126"/>
      <c r="HX160" s="126"/>
      <c r="HY160" s="126"/>
      <c r="HZ160" s="126"/>
      <c r="IA160" s="126"/>
      <c r="IB160" s="126"/>
      <c r="IC160" s="126"/>
      <c r="ID160" s="126"/>
      <c r="IE160" s="126"/>
      <c r="IF160" s="126"/>
      <c r="IG160" s="126"/>
      <c r="IH160" s="126"/>
      <c r="II160" s="126"/>
      <c r="IJ160" s="126"/>
      <c r="IK160" s="126"/>
      <c r="IL160" s="126"/>
      <c r="IM160" s="126"/>
      <c r="IN160" s="126"/>
      <c r="IO160" s="126"/>
      <c r="IP160" s="126"/>
      <c r="IQ160" s="126"/>
      <c r="IR160" s="126"/>
      <c r="IS160" s="126"/>
      <c r="IT160" s="126"/>
      <c r="IU160" s="126"/>
      <c r="IV160" s="126"/>
    </row>
    <row r="161" spans="1:256">
      <c r="A161" s="127"/>
      <c r="B161" s="138"/>
      <c r="C161" s="136"/>
      <c r="D161" s="131"/>
      <c r="E161" s="133"/>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c r="AO161" s="126"/>
      <c r="AP161" s="126"/>
      <c r="AQ161" s="126"/>
      <c r="AR161" s="126"/>
      <c r="AS161" s="126"/>
      <c r="AT161" s="126"/>
      <c r="AU161" s="126"/>
      <c r="AV161" s="126"/>
      <c r="AW161" s="126"/>
      <c r="AX161" s="126"/>
      <c r="AY161" s="126"/>
      <c r="AZ161" s="126"/>
      <c r="BA161" s="126"/>
      <c r="BB161" s="126"/>
      <c r="BC161" s="126"/>
      <c r="BD161" s="126"/>
      <c r="BE161" s="126"/>
      <c r="BF161" s="126"/>
      <c r="BG161" s="126"/>
      <c r="BH161" s="126"/>
      <c r="BI161" s="126"/>
      <c r="BJ161" s="126"/>
      <c r="BK161" s="126"/>
      <c r="BL161" s="126"/>
      <c r="BM161" s="126"/>
      <c r="BN161" s="126"/>
      <c r="BO161" s="126"/>
      <c r="BP161" s="126"/>
      <c r="BQ161" s="126"/>
      <c r="BR161" s="126"/>
      <c r="BS161" s="126"/>
      <c r="BT161" s="126"/>
      <c r="BU161" s="126"/>
      <c r="BV161" s="126"/>
      <c r="BW161" s="126"/>
      <c r="BX161" s="126"/>
      <c r="BY161" s="126"/>
      <c r="BZ161" s="126"/>
      <c r="CA161" s="126"/>
      <c r="CB161" s="126"/>
      <c r="CC161" s="126"/>
      <c r="CD161" s="126"/>
      <c r="CE161" s="126"/>
      <c r="CF161" s="126"/>
      <c r="CG161" s="126"/>
      <c r="CH161" s="126"/>
      <c r="CI161" s="126"/>
      <c r="CJ161" s="126"/>
      <c r="CK161" s="126"/>
      <c r="CL161" s="126"/>
      <c r="CM161" s="126"/>
      <c r="CN161" s="126"/>
      <c r="CO161" s="126"/>
      <c r="CP161" s="126"/>
      <c r="CQ161" s="126"/>
      <c r="CR161" s="126"/>
      <c r="CS161" s="126"/>
      <c r="CT161" s="126"/>
      <c r="CU161" s="126"/>
      <c r="CV161" s="126"/>
      <c r="CW161" s="126"/>
      <c r="CX161" s="126"/>
      <c r="CY161" s="126"/>
      <c r="CZ161" s="126"/>
      <c r="DA161" s="126"/>
      <c r="DB161" s="126"/>
      <c r="DC161" s="126"/>
      <c r="DD161" s="126"/>
      <c r="DE161" s="126"/>
      <c r="DF161" s="126"/>
      <c r="DG161" s="126"/>
      <c r="DH161" s="126"/>
      <c r="DI161" s="126"/>
      <c r="DJ161" s="126"/>
      <c r="DK161" s="126"/>
      <c r="DL161" s="126"/>
      <c r="DM161" s="126"/>
      <c r="DN161" s="126"/>
      <c r="DO161" s="126"/>
      <c r="DP161" s="126"/>
      <c r="DQ161" s="126"/>
      <c r="DR161" s="126"/>
      <c r="DS161" s="126"/>
      <c r="DT161" s="126"/>
      <c r="DU161" s="126"/>
      <c r="DV161" s="126"/>
      <c r="DW161" s="126"/>
      <c r="DX161" s="126"/>
      <c r="DY161" s="126"/>
      <c r="DZ161" s="126"/>
      <c r="EA161" s="126"/>
      <c r="EB161" s="126"/>
      <c r="EC161" s="126"/>
      <c r="ED161" s="126"/>
      <c r="EE161" s="126"/>
      <c r="EF161" s="126"/>
      <c r="EG161" s="126"/>
      <c r="EH161" s="126"/>
      <c r="EI161" s="126"/>
      <c r="EJ161" s="126"/>
      <c r="EK161" s="126"/>
      <c r="EL161" s="126"/>
      <c r="EM161" s="126"/>
      <c r="EN161" s="126"/>
      <c r="EO161" s="126"/>
      <c r="EP161" s="126"/>
      <c r="EQ161" s="126"/>
      <c r="ER161" s="126"/>
      <c r="ES161" s="126"/>
      <c r="ET161" s="126"/>
      <c r="EU161" s="126"/>
      <c r="EV161" s="126"/>
      <c r="EW161" s="126"/>
      <c r="EX161" s="126"/>
      <c r="EY161" s="126"/>
      <c r="EZ161" s="126"/>
      <c r="FA161" s="126"/>
      <c r="FB161" s="126"/>
      <c r="FC161" s="126"/>
      <c r="FD161" s="126"/>
      <c r="FE161" s="126"/>
      <c r="FF161" s="126"/>
      <c r="FG161" s="126"/>
      <c r="FH161" s="126"/>
      <c r="FI161" s="126"/>
      <c r="FJ161" s="126"/>
      <c r="FK161" s="126"/>
      <c r="FL161" s="126"/>
      <c r="FM161" s="126"/>
      <c r="FN161" s="126"/>
      <c r="FO161" s="126"/>
      <c r="FP161" s="126"/>
      <c r="FQ161" s="126"/>
      <c r="FR161" s="126"/>
      <c r="FS161" s="126"/>
      <c r="FT161" s="126"/>
      <c r="FU161" s="126"/>
      <c r="FV161" s="126"/>
      <c r="FW161" s="126"/>
      <c r="FX161" s="126"/>
      <c r="FY161" s="126"/>
      <c r="FZ161" s="126"/>
      <c r="GA161" s="126"/>
      <c r="GB161" s="126"/>
      <c r="GC161" s="126"/>
      <c r="GD161" s="126"/>
      <c r="GE161" s="126"/>
      <c r="GF161" s="126"/>
      <c r="GG161" s="126"/>
      <c r="GH161" s="126"/>
      <c r="GI161" s="126"/>
      <c r="GJ161" s="126"/>
      <c r="GK161" s="126"/>
      <c r="GL161" s="126"/>
      <c r="GM161" s="126"/>
      <c r="GN161" s="126"/>
      <c r="GO161" s="126"/>
      <c r="GP161" s="126"/>
      <c r="GQ161" s="126"/>
      <c r="GR161" s="126"/>
      <c r="GS161" s="126"/>
      <c r="GT161" s="126"/>
      <c r="GU161" s="126"/>
      <c r="GV161" s="126"/>
      <c r="GW161" s="126"/>
      <c r="GX161" s="126"/>
      <c r="GY161" s="126"/>
      <c r="GZ161" s="126"/>
      <c r="HA161" s="126"/>
      <c r="HB161" s="126"/>
      <c r="HC161" s="126"/>
      <c r="HD161" s="126"/>
      <c r="HE161" s="126"/>
      <c r="HF161" s="126"/>
      <c r="HG161" s="126"/>
      <c r="HH161" s="126"/>
      <c r="HI161" s="126"/>
      <c r="HJ161" s="126"/>
      <c r="HK161" s="126"/>
      <c r="HL161" s="126"/>
      <c r="HM161" s="126"/>
      <c r="HN161" s="126"/>
      <c r="HO161" s="126"/>
      <c r="HP161" s="126"/>
      <c r="HQ161" s="126"/>
      <c r="HR161" s="126"/>
      <c r="HS161" s="126"/>
      <c r="HT161" s="126"/>
      <c r="HU161" s="126"/>
      <c r="HV161" s="126"/>
      <c r="HW161" s="126"/>
      <c r="HX161" s="126"/>
      <c r="HY161" s="126"/>
      <c r="HZ161" s="126"/>
      <c r="IA161" s="126"/>
      <c r="IB161" s="126"/>
      <c r="IC161" s="126"/>
      <c r="ID161" s="126"/>
      <c r="IE161" s="126"/>
      <c r="IF161" s="126"/>
      <c r="IG161" s="126"/>
      <c r="IH161" s="126"/>
      <c r="II161" s="126"/>
      <c r="IJ161" s="126"/>
      <c r="IK161" s="126"/>
      <c r="IL161" s="126"/>
      <c r="IM161" s="126"/>
      <c r="IN161" s="126"/>
      <c r="IO161" s="126"/>
      <c r="IP161" s="126"/>
      <c r="IQ161" s="126"/>
      <c r="IR161" s="126"/>
      <c r="IS161" s="126"/>
      <c r="IT161" s="126"/>
      <c r="IU161" s="126"/>
      <c r="IV161" s="126"/>
    </row>
    <row r="162" spans="1:256">
      <c r="A162" s="127">
        <f>COUNT($A$12:A160)+1</f>
        <v>19</v>
      </c>
      <c r="B162" s="147" t="s">
        <v>1258</v>
      </c>
      <c r="C162" s="136"/>
      <c r="D162" s="131"/>
      <c r="E162" s="133">
        <f t="shared" si="2"/>
        <v>0</v>
      </c>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c r="AO162" s="126"/>
      <c r="AP162" s="126"/>
      <c r="AQ162" s="126"/>
      <c r="AR162" s="126"/>
      <c r="AS162" s="126"/>
      <c r="AT162" s="126"/>
      <c r="AU162" s="126"/>
      <c r="AV162" s="126"/>
      <c r="AW162" s="126"/>
      <c r="AX162" s="126"/>
      <c r="AY162" s="126"/>
      <c r="AZ162" s="126"/>
      <c r="BA162" s="126"/>
      <c r="BB162" s="126"/>
      <c r="BC162" s="126"/>
      <c r="BD162" s="126"/>
      <c r="BE162" s="126"/>
      <c r="BF162" s="126"/>
      <c r="BG162" s="126"/>
      <c r="BH162" s="126"/>
      <c r="BI162" s="126"/>
      <c r="BJ162" s="126"/>
      <c r="BK162" s="126"/>
      <c r="BL162" s="126"/>
      <c r="BM162" s="126"/>
      <c r="BN162" s="126"/>
      <c r="BO162" s="126"/>
      <c r="BP162" s="126"/>
      <c r="BQ162" s="126"/>
      <c r="BR162" s="126"/>
      <c r="BS162" s="126"/>
      <c r="BT162" s="126"/>
      <c r="BU162" s="126"/>
      <c r="BV162" s="126"/>
      <c r="BW162" s="126"/>
      <c r="BX162" s="126"/>
      <c r="BY162" s="126"/>
      <c r="BZ162" s="126"/>
      <c r="CA162" s="126"/>
      <c r="CB162" s="126"/>
      <c r="CC162" s="126"/>
      <c r="CD162" s="126"/>
      <c r="CE162" s="126"/>
      <c r="CF162" s="126"/>
      <c r="CG162" s="126"/>
      <c r="CH162" s="126"/>
      <c r="CI162" s="126"/>
      <c r="CJ162" s="126"/>
      <c r="CK162" s="126"/>
      <c r="CL162" s="126"/>
      <c r="CM162" s="126"/>
      <c r="CN162" s="126"/>
      <c r="CO162" s="126"/>
      <c r="CP162" s="126"/>
      <c r="CQ162" s="126"/>
      <c r="CR162" s="126"/>
      <c r="CS162" s="126"/>
      <c r="CT162" s="126"/>
      <c r="CU162" s="126"/>
      <c r="CV162" s="126"/>
      <c r="CW162" s="126"/>
      <c r="CX162" s="126"/>
      <c r="CY162" s="126"/>
      <c r="CZ162" s="126"/>
      <c r="DA162" s="126"/>
      <c r="DB162" s="126"/>
      <c r="DC162" s="126"/>
      <c r="DD162" s="126"/>
      <c r="DE162" s="126"/>
      <c r="DF162" s="126"/>
      <c r="DG162" s="126"/>
      <c r="DH162" s="126"/>
      <c r="DI162" s="126"/>
      <c r="DJ162" s="126"/>
      <c r="DK162" s="126"/>
      <c r="DL162" s="126"/>
      <c r="DM162" s="126"/>
      <c r="DN162" s="126"/>
      <c r="DO162" s="126"/>
      <c r="DP162" s="126"/>
      <c r="DQ162" s="126"/>
      <c r="DR162" s="126"/>
      <c r="DS162" s="126"/>
      <c r="DT162" s="126"/>
      <c r="DU162" s="126"/>
      <c r="DV162" s="126"/>
      <c r="DW162" s="126"/>
      <c r="DX162" s="126"/>
      <c r="DY162" s="126"/>
      <c r="DZ162" s="126"/>
      <c r="EA162" s="126"/>
      <c r="EB162" s="126"/>
      <c r="EC162" s="126"/>
      <c r="ED162" s="126"/>
      <c r="EE162" s="126"/>
      <c r="EF162" s="126"/>
      <c r="EG162" s="126"/>
      <c r="EH162" s="126"/>
      <c r="EI162" s="126"/>
      <c r="EJ162" s="126"/>
      <c r="EK162" s="126"/>
      <c r="EL162" s="126"/>
      <c r="EM162" s="126"/>
      <c r="EN162" s="126"/>
      <c r="EO162" s="126"/>
      <c r="EP162" s="126"/>
      <c r="EQ162" s="126"/>
      <c r="ER162" s="126"/>
      <c r="ES162" s="126"/>
      <c r="ET162" s="126"/>
      <c r="EU162" s="126"/>
      <c r="EV162" s="126"/>
      <c r="EW162" s="126"/>
      <c r="EX162" s="126"/>
      <c r="EY162" s="126"/>
      <c r="EZ162" s="126"/>
      <c r="FA162" s="126"/>
      <c r="FB162" s="126"/>
      <c r="FC162" s="126"/>
      <c r="FD162" s="126"/>
      <c r="FE162" s="126"/>
      <c r="FF162" s="126"/>
      <c r="FG162" s="126"/>
      <c r="FH162" s="126"/>
      <c r="FI162" s="126"/>
      <c r="FJ162" s="126"/>
      <c r="FK162" s="126"/>
      <c r="FL162" s="126"/>
      <c r="FM162" s="126"/>
      <c r="FN162" s="126"/>
      <c r="FO162" s="126"/>
      <c r="FP162" s="126"/>
      <c r="FQ162" s="126"/>
      <c r="FR162" s="126"/>
      <c r="FS162" s="126"/>
      <c r="FT162" s="126"/>
      <c r="FU162" s="126"/>
      <c r="FV162" s="126"/>
      <c r="FW162" s="126"/>
      <c r="FX162" s="126"/>
      <c r="FY162" s="126"/>
      <c r="FZ162" s="126"/>
      <c r="GA162" s="126"/>
      <c r="GB162" s="126"/>
      <c r="GC162" s="126"/>
      <c r="GD162" s="126"/>
      <c r="GE162" s="126"/>
      <c r="GF162" s="126"/>
      <c r="GG162" s="126"/>
      <c r="GH162" s="126"/>
      <c r="GI162" s="126"/>
      <c r="GJ162" s="126"/>
      <c r="GK162" s="126"/>
      <c r="GL162" s="126"/>
      <c r="GM162" s="126"/>
      <c r="GN162" s="126"/>
      <c r="GO162" s="126"/>
      <c r="GP162" s="126"/>
      <c r="GQ162" s="126"/>
      <c r="GR162" s="126"/>
      <c r="GS162" s="126"/>
      <c r="GT162" s="126"/>
      <c r="GU162" s="126"/>
      <c r="GV162" s="126"/>
      <c r="GW162" s="126"/>
      <c r="GX162" s="126"/>
      <c r="GY162" s="126"/>
      <c r="GZ162" s="126"/>
      <c r="HA162" s="126"/>
      <c r="HB162" s="126"/>
      <c r="HC162" s="126"/>
      <c r="HD162" s="126"/>
      <c r="HE162" s="126"/>
      <c r="HF162" s="126"/>
      <c r="HG162" s="126"/>
      <c r="HH162" s="126"/>
      <c r="HI162" s="126"/>
      <c r="HJ162" s="126"/>
      <c r="HK162" s="126"/>
      <c r="HL162" s="126"/>
      <c r="HM162" s="126"/>
      <c r="HN162" s="126"/>
      <c r="HO162" s="126"/>
      <c r="HP162" s="126"/>
      <c r="HQ162" s="126"/>
      <c r="HR162" s="126"/>
      <c r="HS162" s="126"/>
      <c r="HT162" s="126"/>
      <c r="HU162" s="126"/>
      <c r="HV162" s="126"/>
      <c r="HW162" s="126"/>
      <c r="HX162" s="126"/>
      <c r="HY162" s="126"/>
      <c r="HZ162" s="126"/>
      <c r="IA162" s="126"/>
      <c r="IB162" s="126"/>
      <c r="IC162" s="126"/>
      <c r="ID162" s="126"/>
      <c r="IE162" s="126"/>
      <c r="IF162" s="126"/>
      <c r="IG162" s="126"/>
      <c r="IH162" s="126"/>
      <c r="II162" s="126"/>
      <c r="IJ162" s="126"/>
      <c r="IK162" s="126"/>
      <c r="IL162" s="126"/>
      <c r="IM162" s="126"/>
      <c r="IN162" s="126"/>
      <c r="IO162" s="126"/>
      <c r="IP162" s="126"/>
      <c r="IQ162" s="126"/>
      <c r="IR162" s="126"/>
      <c r="IS162" s="126"/>
      <c r="IT162" s="126"/>
      <c r="IU162" s="126"/>
      <c r="IV162" s="126"/>
    </row>
    <row r="163" spans="1:256">
      <c r="A163" s="127"/>
      <c r="B163" s="147" t="s">
        <v>1259</v>
      </c>
      <c r="C163" s="136"/>
      <c r="E163" s="133">
        <f t="shared" si="2"/>
        <v>0</v>
      </c>
    </row>
    <row r="164" spans="1:256">
      <c r="A164" s="127"/>
      <c r="B164" s="147" t="s">
        <v>1260</v>
      </c>
      <c r="C164" s="136"/>
      <c r="D164" s="143"/>
      <c r="E164" s="133">
        <f t="shared" si="2"/>
        <v>0</v>
      </c>
    </row>
    <row r="165" spans="1:256">
      <c r="A165" s="127"/>
      <c r="B165" s="147" t="s">
        <v>1261</v>
      </c>
      <c r="C165" s="136"/>
      <c r="E165" s="133">
        <f t="shared" si="2"/>
        <v>0</v>
      </c>
    </row>
    <row r="166" spans="1:256">
      <c r="A166" s="127"/>
      <c r="B166" s="147" t="s">
        <v>1262</v>
      </c>
      <c r="C166" s="136"/>
      <c r="E166" s="133">
        <f t="shared" si="2"/>
        <v>0</v>
      </c>
    </row>
    <row r="167" spans="1:256">
      <c r="A167" s="127"/>
      <c r="B167" s="147" t="s">
        <v>1263</v>
      </c>
      <c r="C167" s="136"/>
      <c r="E167" s="133">
        <f t="shared" si="2"/>
        <v>0</v>
      </c>
    </row>
    <row r="168" spans="1:256">
      <c r="A168" s="127"/>
      <c r="B168" s="147" t="s">
        <v>20</v>
      </c>
      <c r="C168" s="157">
        <v>6</v>
      </c>
      <c r="D168" s="505">
        <v>0</v>
      </c>
      <c r="E168" s="133">
        <f>+D168*C168</f>
        <v>0</v>
      </c>
    </row>
    <row r="169" spans="1:256">
      <c r="A169" s="127"/>
      <c r="B169" s="138" t="s">
        <v>1606</v>
      </c>
      <c r="C169" s="136"/>
      <c r="E169" s="133">
        <f t="shared" si="2"/>
        <v>0</v>
      </c>
    </row>
    <row r="170" spans="1:256">
      <c r="A170" s="127"/>
      <c r="B170" s="138"/>
      <c r="C170" s="136"/>
      <c r="E170" s="133"/>
    </row>
    <row r="171" spans="1:256" ht="165">
      <c r="A171" s="127">
        <f>COUNT($A$12:A169)+1</f>
        <v>20</v>
      </c>
      <c r="B171" s="147" t="s">
        <v>1629</v>
      </c>
      <c r="C171" s="136"/>
      <c r="E171" s="133">
        <f t="shared" si="2"/>
        <v>0</v>
      </c>
    </row>
    <row r="172" spans="1:256">
      <c r="A172" s="127"/>
      <c r="B172" s="147" t="s">
        <v>1264</v>
      </c>
      <c r="C172" s="136">
        <v>1</v>
      </c>
      <c r="D172" s="505">
        <v>0</v>
      </c>
      <c r="E172" s="133">
        <f>+D172*C172</f>
        <v>0</v>
      </c>
    </row>
    <row r="173" spans="1:256">
      <c r="A173" s="127"/>
      <c r="B173" s="138" t="s">
        <v>1606</v>
      </c>
      <c r="C173" s="136"/>
      <c r="E173" s="133">
        <f t="shared" si="2"/>
        <v>0</v>
      </c>
    </row>
    <row r="174" spans="1:256">
      <c r="A174" s="127"/>
      <c r="B174" s="138"/>
      <c r="C174" s="136"/>
      <c r="E174" s="133"/>
    </row>
    <row r="175" spans="1:256">
      <c r="A175" s="127">
        <f>COUNT($A$12:A173)+1</f>
        <v>21</v>
      </c>
      <c r="B175" s="147" t="s">
        <v>1265</v>
      </c>
      <c r="C175" s="136"/>
      <c r="E175" s="133">
        <f t="shared" si="2"/>
        <v>0</v>
      </c>
    </row>
    <row r="176" spans="1:256">
      <c r="A176" s="127"/>
      <c r="B176" s="147" t="s">
        <v>1266</v>
      </c>
      <c r="C176" s="136"/>
      <c r="E176" s="133">
        <f t="shared" si="2"/>
        <v>0</v>
      </c>
    </row>
    <row r="177" spans="1:5">
      <c r="A177" s="127"/>
      <c r="B177" s="147" t="s">
        <v>1267</v>
      </c>
      <c r="C177" s="136"/>
      <c r="D177" s="143"/>
      <c r="E177" s="133">
        <f t="shared" si="2"/>
        <v>0</v>
      </c>
    </row>
    <row r="178" spans="1:5">
      <c r="A178" s="127"/>
      <c r="B178" s="147" t="s">
        <v>1268</v>
      </c>
      <c r="C178" s="136"/>
      <c r="D178" s="143"/>
      <c r="E178" s="133">
        <f t="shared" si="2"/>
        <v>0</v>
      </c>
    </row>
    <row r="179" spans="1:5">
      <c r="A179" s="127"/>
      <c r="B179" s="147" t="s">
        <v>1269</v>
      </c>
      <c r="C179" s="136"/>
      <c r="D179" s="143"/>
      <c r="E179" s="133">
        <f t="shared" si="2"/>
        <v>0</v>
      </c>
    </row>
    <row r="180" spans="1:5">
      <c r="A180" s="127"/>
      <c r="B180" s="147" t="s">
        <v>1270</v>
      </c>
      <c r="C180" s="136"/>
      <c r="D180" s="143"/>
      <c r="E180" s="133">
        <f t="shared" si="2"/>
        <v>0</v>
      </c>
    </row>
    <row r="181" spans="1:5">
      <c r="A181" s="127"/>
      <c r="B181" s="147" t="s">
        <v>1271</v>
      </c>
      <c r="C181" s="136"/>
      <c r="D181" s="143"/>
      <c r="E181" s="133">
        <f t="shared" si="2"/>
        <v>0</v>
      </c>
    </row>
    <row r="182" spans="1:5">
      <c r="A182" s="127"/>
      <c r="B182" s="147" t="s">
        <v>4</v>
      </c>
      <c r="C182" s="157">
        <v>4</v>
      </c>
      <c r="D182" s="505">
        <v>0</v>
      </c>
      <c r="E182" s="133">
        <f>+D182*C182</f>
        <v>0</v>
      </c>
    </row>
    <row r="183" spans="1:5">
      <c r="A183" s="127"/>
      <c r="B183" s="138" t="s">
        <v>1606</v>
      </c>
      <c r="C183" s="136"/>
      <c r="D183" s="143"/>
      <c r="E183" s="133">
        <f t="shared" si="2"/>
        <v>0</v>
      </c>
    </row>
    <row r="184" spans="1:5">
      <c r="A184" s="127"/>
      <c r="B184" s="138"/>
      <c r="C184" s="136"/>
      <c r="D184" s="143"/>
      <c r="E184" s="133"/>
    </row>
    <row r="185" spans="1:5">
      <c r="A185" s="127">
        <f>COUNT($A$12:A183)+1</f>
        <v>22</v>
      </c>
      <c r="B185" s="147" t="s">
        <v>1272</v>
      </c>
      <c r="C185" s="136"/>
      <c r="D185" s="143"/>
      <c r="E185" s="133">
        <f t="shared" si="2"/>
        <v>0</v>
      </c>
    </row>
    <row r="186" spans="1:5">
      <c r="A186" s="127"/>
      <c r="B186" s="147" t="s">
        <v>1273</v>
      </c>
      <c r="C186" s="136"/>
      <c r="D186" s="143"/>
      <c r="E186" s="133">
        <f t="shared" si="2"/>
        <v>0</v>
      </c>
    </row>
    <row r="187" spans="1:5">
      <c r="A187" s="127"/>
      <c r="B187" s="147" t="s">
        <v>1274</v>
      </c>
      <c r="C187" s="136"/>
      <c r="D187" s="143"/>
      <c r="E187" s="133">
        <f t="shared" si="2"/>
        <v>0</v>
      </c>
    </row>
    <row r="188" spans="1:5">
      <c r="A188" s="127"/>
      <c r="B188" s="147" t="s">
        <v>1275</v>
      </c>
      <c r="C188" s="136"/>
      <c r="D188" s="143"/>
      <c r="E188" s="133">
        <f t="shared" si="2"/>
        <v>0</v>
      </c>
    </row>
    <row r="189" spans="1:5">
      <c r="A189" s="127"/>
      <c r="B189" s="147" t="s">
        <v>1276</v>
      </c>
      <c r="C189" s="136"/>
      <c r="D189" s="143"/>
      <c r="E189" s="133">
        <f t="shared" si="2"/>
        <v>0</v>
      </c>
    </row>
    <row r="190" spans="1:5">
      <c r="A190" s="127"/>
      <c r="B190" s="147" t="s">
        <v>1277</v>
      </c>
      <c r="C190" s="136"/>
      <c r="D190" s="143"/>
      <c r="E190" s="133">
        <f t="shared" si="2"/>
        <v>0</v>
      </c>
    </row>
    <row r="191" spans="1:5">
      <c r="A191" s="127"/>
      <c r="B191" s="147" t="s">
        <v>1271</v>
      </c>
      <c r="C191" s="136"/>
      <c r="D191" s="143"/>
      <c r="E191" s="133">
        <f t="shared" si="2"/>
        <v>0</v>
      </c>
    </row>
    <row r="192" spans="1:5">
      <c r="A192" s="127"/>
      <c r="B192" s="147" t="s">
        <v>4</v>
      </c>
      <c r="C192" s="157">
        <v>12</v>
      </c>
      <c r="D192" s="505">
        <v>0</v>
      </c>
      <c r="E192" s="133">
        <f>+D192*C192</f>
        <v>0</v>
      </c>
    </row>
    <row r="193" spans="1:5">
      <c r="A193" s="127"/>
      <c r="B193" s="147"/>
      <c r="C193" s="136"/>
      <c r="D193" s="143"/>
      <c r="E193" s="133">
        <f t="shared" si="2"/>
        <v>0</v>
      </c>
    </row>
    <row r="194" spans="1:5" ht="30">
      <c r="A194" s="127">
        <f>COUNT($A$12:A193)+1</f>
        <v>23</v>
      </c>
      <c r="B194" s="163" t="s">
        <v>1278</v>
      </c>
      <c r="C194" s="136"/>
      <c r="D194" s="143"/>
      <c r="E194" s="133">
        <f t="shared" si="2"/>
        <v>0</v>
      </c>
    </row>
    <row r="195" spans="1:5" ht="30">
      <c r="A195" s="127"/>
      <c r="B195" s="487" t="s">
        <v>1279</v>
      </c>
      <c r="C195" s="136"/>
      <c r="D195" s="143"/>
      <c r="E195" s="133">
        <f t="shared" si="2"/>
        <v>0</v>
      </c>
    </row>
    <row r="196" spans="1:5">
      <c r="A196" s="127"/>
      <c r="B196" s="147" t="s">
        <v>1280</v>
      </c>
      <c r="C196" s="136"/>
      <c r="D196" s="143"/>
      <c r="E196" s="133">
        <f t="shared" si="2"/>
        <v>0</v>
      </c>
    </row>
    <row r="197" spans="1:5">
      <c r="A197" s="127"/>
      <c r="B197" s="147" t="s">
        <v>1281</v>
      </c>
      <c r="C197" s="136"/>
      <c r="D197" s="143"/>
      <c r="E197" s="133">
        <f t="shared" si="2"/>
        <v>0</v>
      </c>
    </row>
    <row r="198" spans="1:5">
      <c r="A198" s="127"/>
      <c r="B198" s="147" t="s">
        <v>20</v>
      </c>
      <c r="C198" s="157">
        <v>4</v>
      </c>
      <c r="D198" s="505">
        <v>0</v>
      </c>
      <c r="E198" s="133">
        <f>+D198*C198</f>
        <v>0</v>
      </c>
    </row>
    <row r="199" spans="1:5">
      <c r="A199" s="127"/>
      <c r="B199" s="147" t="s">
        <v>1282</v>
      </c>
      <c r="C199" s="136"/>
      <c r="D199" s="143"/>
      <c r="E199" s="133">
        <f t="shared" si="2"/>
        <v>0</v>
      </c>
    </row>
    <row r="200" spans="1:5">
      <c r="A200" s="127"/>
      <c r="B200" s="147" t="s">
        <v>1283</v>
      </c>
      <c r="C200" s="136"/>
      <c r="D200" s="143"/>
      <c r="E200" s="133">
        <f t="shared" si="2"/>
        <v>0</v>
      </c>
    </row>
    <row r="201" spans="1:5">
      <c r="A201" s="127"/>
      <c r="B201" s="488" t="s">
        <v>20</v>
      </c>
      <c r="C201" s="157">
        <v>1</v>
      </c>
      <c r="D201" s="505">
        <v>0</v>
      </c>
      <c r="E201" s="133">
        <f>+D201*C201</f>
        <v>0</v>
      </c>
    </row>
    <row r="202" spans="1:5">
      <c r="A202" s="127"/>
      <c r="B202" s="488" t="s">
        <v>1284</v>
      </c>
      <c r="C202" s="136"/>
      <c r="D202" s="143"/>
      <c r="E202" s="133">
        <f t="shared" si="2"/>
        <v>0</v>
      </c>
    </row>
    <row r="203" spans="1:5">
      <c r="A203" s="127"/>
      <c r="B203" s="488" t="s">
        <v>1285</v>
      </c>
      <c r="C203" s="136"/>
      <c r="D203" s="143"/>
      <c r="E203" s="133">
        <f t="shared" si="2"/>
        <v>0</v>
      </c>
    </row>
    <row r="204" spans="1:5">
      <c r="A204" s="127"/>
      <c r="B204" s="488" t="s">
        <v>20</v>
      </c>
      <c r="C204" s="157">
        <v>4</v>
      </c>
      <c r="D204" s="505">
        <v>0</v>
      </c>
      <c r="E204" s="133">
        <f>+D204*C204</f>
        <v>0</v>
      </c>
    </row>
    <row r="205" spans="1:5">
      <c r="A205" s="127"/>
      <c r="B205" s="489" t="s">
        <v>1286</v>
      </c>
      <c r="C205" s="136"/>
      <c r="D205" s="143"/>
      <c r="E205" s="133">
        <f t="shared" si="2"/>
        <v>0</v>
      </c>
    </row>
    <row r="206" spans="1:5">
      <c r="A206" s="127"/>
      <c r="B206" s="489" t="s">
        <v>1287</v>
      </c>
      <c r="C206" s="136"/>
      <c r="D206" s="143"/>
      <c r="E206" s="133">
        <f t="shared" si="2"/>
        <v>0</v>
      </c>
    </row>
    <row r="207" spans="1:5">
      <c r="A207" s="127"/>
      <c r="B207" s="488" t="s">
        <v>20</v>
      </c>
      <c r="C207" s="157">
        <v>2</v>
      </c>
      <c r="D207" s="505">
        <v>0</v>
      </c>
      <c r="E207" s="133">
        <f>+D207*C207</f>
        <v>0</v>
      </c>
    </row>
    <row r="208" spans="1:5" ht="30">
      <c r="A208" s="127"/>
      <c r="B208" s="489" t="s">
        <v>1288</v>
      </c>
      <c r="C208" s="136"/>
      <c r="D208" s="143"/>
      <c r="E208" s="133">
        <f t="shared" si="2"/>
        <v>0</v>
      </c>
    </row>
    <row r="209" spans="1:6">
      <c r="A209" s="127"/>
      <c r="B209" s="489" t="s">
        <v>1289</v>
      </c>
      <c r="C209" s="136"/>
      <c r="D209" s="143"/>
      <c r="E209" s="133">
        <f t="shared" si="2"/>
        <v>0</v>
      </c>
    </row>
    <row r="210" spans="1:6">
      <c r="A210" s="127"/>
      <c r="B210" s="489" t="s">
        <v>1191</v>
      </c>
      <c r="C210" s="157">
        <v>18</v>
      </c>
      <c r="D210" s="505">
        <v>0</v>
      </c>
      <c r="E210" s="133">
        <f>+D210*C210</f>
        <v>0</v>
      </c>
    </row>
    <row r="211" spans="1:6" ht="30">
      <c r="A211" s="127"/>
      <c r="B211" s="489" t="s">
        <v>1288</v>
      </c>
      <c r="C211" s="136"/>
      <c r="D211" s="143"/>
      <c r="E211" s="133">
        <f t="shared" si="2"/>
        <v>0</v>
      </c>
    </row>
    <row r="212" spans="1:6">
      <c r="A212" s="127"/>
      <c r="B212" s="489" t="s">
        <v>1290</v>
      </c>
      <c r="C212" s="136"/>
      <c r="D212" s="143"/>
      <c r="E212" s="133">
        <f t="shared" si="2"/>
        <v>0</v>
      </c>
    </row>
    <row r="213" spans="1:6">
      <c r="A213" s="127"/>
      <c r="B213" s="489" t="s">
        <v>1191</v>
      </c>
      <c r="C213" s="157">
        <v>2</v>
      </c>
      <c r="D213" s="505">
        <v>0</v>
      </c>
      <c r="E213" s="133">
        <f>+D213*C213</f>
        <v>0</v>
      </c>
    </row>
    <row r="214" spans="1:6" ht="30">
      <c r="A214" s="127"/>
      <c r="B214" s="489" t="s">
        <v>1291</v>
      </c>
      <c r="C214" s="136"/>
      <c r="D214" s="143"/>
      <c r="E214" s="133">
        <f t="shared" si="2"/>
        <v>0</v>
      </c>
    </row>
    <row r="215" spans="1:6">
      <c r="A215" s="127"/>
      <c r="B215" s="489" t="s">
        <v>1285</v>
      </c>
      <c r="C215" s="136"/>
      <c r="D215" s="143"/>
      <c r="E215" s="133">
        <f t="shared" si="2"/>
        <v>0</v>
      </c>
    </row>
    <row r="216" spans="1:6">
      <c r="A216" s="127"/>
      <c r="B216" s="489" t="s">
        <v>1191</v>
      </c>
      <c r="C216" s="157">
        <v>6</v>
      </c>
      <c r="D216" s="505">
        <v>0</v>
      </c>
      <c r="E216" s="133">
        <f>+D216*C216</f>
        <v>0</v>
      </c>
    </row>
    <row r="217" spans="1:6">
      <c r="A217" s="127"/>
      <c r="B217" s="488"/>
      <c r="C217" s="136"/>
      <c r="D217" s="143"/>
      <c r="E217" s="133">
        <f t="shared" si="2"/>
        <v>0</v>
      </c>
    </row>
    <row r="218" spans="1:6">
      <c r="A218" s="127">
        <f>COUNT($A$12:A217)+1</f>
        <v>24</v>
      </c>
      <c r="B218" s="147" t="s">
        <v>1292</v>
      </c>
      <c r="C218" s="136"/>
      <c r="D218" s="143"/>
      <c r="E218" s="133">
        <f t="shared" si="2"/>
        <v>0</v>
      </c>
    </row>
    <row r="219" spans="1:6">
      <c r="A219" s="127"/>
      <c r="B219" s="147" t="s">
        <v>1293</v>
      </c>
      <c r="C219" s="136"/>
      <c r="D219" s="143"/>
      <c r="E219" s="133">
        <f t="shared" si="2"/>
        <v>0</v>
      </c>
    </row>
    <row r="220" spans="1:6">
      <c r="A220" s="127"/>
      <c r="B220" s="147" t="s">
        <v>1285</v>
      </c>
      <c r="C220" s="136"/>
      <c r="D220" s="143"/>
      <c r="E220" s="133">
        <f t="shared" si="2"/>
        <v>0</v>
      </c>
    </row>
    <row r="221" spans="1:6">
      <c r="A221" s="127"/>
      <c r="B221" s="147" t="s">
        <v>20</v>
      </c>
      <c r="C221" s="136">
        <v>1</v>
      </c>
      <c r="D221" s="505">
        <v>0</v>
      </c>
      <c r="E221" s="133">
        <f>+D221*C221</f>
        <v>0</v>
      </c>
    </row>
    <row r="222" spans="1:6">
      <c r="A222" s="127"/>
      <c r="B222" s="138" t="s">
        <v>1606</v>
      </c>
      <c r="C222" s="136"/>
      <c r="D222" s="143"/>
      <c r="E222" s="133">
        <f t="shared" si="2"/>
        <v>0</v>
      </c>
    </row>
    <row r="223" spans="1:6" s="91" customFormat="1">
      <c r="A223" s="144"/>
      <c r="B223" s="138"/>
      <c r="C223" s="472"/>
      <c r="D223" s="143"/>
      <c r="E223" s="145"/>
      <c r="F223" s="771"/>
    </row>
    <row r="224" spans="1:6">
      <c r="A224" s="127">
        <f>COUNT($A$12:A222)+1</f>
        <v>25</v>
      </c>
      <c r="B224" s="488" t="s">
        <v>1294</v>
      </c>
      <c r="C224" s="136"/>
      <c r="D224" s="143"/>
      <c r="E224" s="133">
        <f t="shared" si="2"/>
        <v>0</v>
      </c>
    </row>
    <row r="225" spans="1:5">
      <c r="A225" s="127"/>
      <c r="B225" s="488" t="s">
        <v>1295</v>
      </c>
      <c r="C225" s="136"/>
      <c r="D225" s="143"/>
      <c r="E225" s="133">
        <f t="shared" si="2"/>
        <v>0</v>
      </c>
    </row>
    <row r="226" spans="1:5">
      <c r="A226" s="127"/>
      <c r="B226" s="488" t="s">
        <v>1296</v>
      </c>
      <c r="C226" s="136"/>
      <c r="D226" s="143"/>
      <c r="E226" s="133">
        <f t="shared" si="2"/>
        <v>0</v>
      </c>
    </row>
    <row r="227" spans="1:5">
      <c r="A227" s="127"/>
      <c r="B227" s="147" t="s">
        <v>20</v>
      </c>
      <c r="C227" s="157">
        <v>2</v>
      </c>
      <c r="D227" s="505">
        <v>0</v>
      </c>
      <c r="E227" s="133">
        <f>+D227*C227</f>
        <v>0</v>
      </c>
    </row>
    <row r="228" spans="1:5">
      <c r="A228" s="127"/>
      <c r="B228" s="147"/>
      <c r="C228" s="136"/>
      <c r="D228" s="143"/>
      <c r="E228" s="133">
        <f t="shared" ref="E228:E318" si="3">+D228*C228</f>
        <v>0</v>
      </c>
    </row>
    <row r="229" spans="1:5" ht="30">
      <c r="A229" s="127">
        <f>COUNT($A$12:A228)+1</f>
        <v>26</v>
      </c>
      <c r="B229" s="163" t="s">
        <v>1297</v>
      </c>
      <c r="C229" s="136"/>
      <c r="D229" s="143"/>
      <c r="E229" s="133">
        <f t="shared" si="3"/>
        <v>0</v>
      </c>
    </row>
    <row r="230" spans="1:5">
      <c r="A230" s="127"/>
      <c r="B230" s="147" t="s">
        <v>1298</v>
      </c>
      <c r="C230" s="136"/>
      <c r="D230" s="143"/>
      <c r="E230" s="133">
        <f t="shared" si="3"/>
        <v>0</v>
      </c>
    </row>
    <row r="231" spans="1:5">
      <c r="A231" s="127"/>
      <c r="B231" s="163" t="s">
        <v>1299</v>
      </c>
      <c r="C231" s="136"/>
      <c r="D231" s="143"/>
      <c r="E231" s="133"/>
    </row>
    <row r="232" spans="1:5" ht="30">
      <c r="A232" s="127"/>
      <c r="B232" s="163" t="s">
        <v>1300</v>
      </c>
      <c r="C232" s="136"/>
      <c r="D232" s="143"/>
      <c r="E232" s="133">
        <f t="shared" si="3"/>
        <v>0</v>
      </c>
    </row>
    <row r="233" spans="1:5">
      <c r="A233" s="127"/>
      <c r="B233" s="147" t="s">
        <v>1301</v>
      </c>
      <c r="C233" s="136"/>
      <c r="D233" s="143"/>
      <c r="E233" s="133">
        <f t="shared" si="3"/>
        <v>0</v>
      </c>
    </row>
    <row r="234" spans="1:5">
      <c r="A234" s="127"/>
      <c r="B234" s="147" t="s">
        <v>1302</v>
      </c>
      <c r="C234" s="136"/>
      <c r="D234" s="143"/>
      <c r="E234" s="133">
        <f t="shared" si="3"/>
        <v>0</v>
      </c>
    </row>
    <row r="235" spans="1:5">
      <c r="A235" s="127"/>
      <c r="B235" s="147" t="s">
        <v>1271</v>
      </c>
      <c r="C235" s="136"/>
      <c r="D235" s="143"/>
      <c r="E235" s="133">
        <f t="shared" si="3"/>
        <v>0</v>
      </c>
    </row>
    <row r="236" spans="1:5">
      <c r="A236" s="127"/>
      <c r="B236" s="147" t="s">
        <v>20</v>
      </c>
      <c r="C236" s="157">
        <v>1</v>
      </c>
      <c r="D236" s="505">
        <v>0</v>
      </c>
      <c r="E236" s="133">
        <f>+D236*C236</f>
        <v>0</v>
      </c>
    </row>
    <row r="237" spans="1:5">
      <c r="A237" s="127"/>
      <c r="B237" s="147"/>
      <c r="C237" s="157"/>
      <c r="D237" s="143"/>
      <c r="E237" s="133"/>
    </row>
    <row r="238" spans="1:5">
      <c r="A238" s="127">
        <f>COUNT($A$12:A237)+1</f>
        <v>27</v>
      </c>
      <c r="B238" s="163" t="s">
        <v>1303</v>
      </c>
      <c r="C238" s="136"/>
      <c r="D238" s="143"/>
      <c r="E238" s="133">
        <f t="shared" ref="E238:E243" si="4">+D238*C238</f>
        <v>0</v>
      </c>
    </row>
    <row r="239" spans="1:5">
      <c r="A239" s="127"/>
      <c r="B239" s="147" t="s">
        <v>1298</v>
      </c>
      <c r="C239" s="136"/>
      <c r="D239" s="143"/>
      <c r="E239" s="133">
        <f t="shared" si="4"/>
        <v>0</v>
      </c>
    </row>
    <row r="240" spans="1:5">
      <c r="A240" s="127"/>
      <c r="B240" s="163" t="s">
        <v>1304</v>
      </c>
      <c r="C240" s="136"/>
      <c r="D240" s="143"/>
      <c r="E240" s="133">
        <f t="shared" si="4"/>
        <v>0</v>
      </c>
    </row>
    <row r="241" spans="1:5">
      <c r="A241" s="127"/>
      <c r="B241" s="147" t="s">
        <v>1301</v>
      </c>
      <c r="C241" s="136"/>
      <c r="D241" s="143"/>
      <c r="E241" s="133">
        <f t="shared" si="4"/>
        <v>0</v>
      </c>
    </row>
    <row r="242" spans="1:5">
      <c r="A242" s="127"/>
      <c r="B242" s="147" t="s">
        <v>1302</v>
      </c>
      <c r="C242" s="136"/>
      <c r="D242" s="143"/>
      <c r="E242" s="133">
        <f t="shared" si="4"/>
        <v>0</v>
      </c>
    </row>
    <row r="243" spans="1:5">
      <c r="A243" s="127"/>
      <c r="B243" s="147" t="s">
        <v>1271</v>
      </c>
      <c r="C243" s="136"/>
      <c r="D243" s="143"/>
      <c r="E243" s="133">
        <f t="shared" si="4"/>
        <v>0</v>
      </c>
    </row>
    <row r="244" spans="1:5">
      <c r="A244" s="127"/>
      <c r="B244" s="147" t="s">
        <v>20</v>
      </c>
      <c r="C244" s="157">
        <v>2</v>
      </c>
      <c r="D244" s="505">
        <v>0</v>
      </c>
      <c r="E244" s="133">
        <f>+D244*C244</f>
        <v>0</v>
      </c>
    </row>
    <row r="245" spans="1:5">
      <c r="A245" s="127"/>
      <c r="B245" s="147"/>
      <c r="C245" s="136"/>
      <c r="D245" s="143"/>
      <c r="E245" s="133">
        <f t="shared" si="3"/>
        <v>0</v>
      </c>
    </row>
    <row r="246" spans="1:5">
      <c r="A246" s="127">
        <f>COUNT($A$12:A245)+1</f>
        <v>28</v>
      </c>
      <c r="B246" s="147" t="s">
        <v>1305</v>
      </c>
      <c r="C246" s="136"/>
      <c r="D246" s="143"/>
      <c r="E246" s="133">
        <f t="shared" si="3"/>
        <v>0</v>
      </c>
    </row>
    <row r="247" spans="1:5">
      <c r="A247" s="127"/>
      <c r="B247" s="147" t="s">
        <v>1306</v>
      </c>
      <c r="C247" s="136"/>
      <c r="D247" s="143"/>
      <c r="E247" s="133">
        <f t="shared" si="3"/>
        <v>0</v>
      </c>
    </row>
    <row r="248" spans="1:5">
      <c r="A248" s="127"/>
      <c r="B248" s="147" t="s">
        <v>1307</v>
      </c>
      <c r="C248" s="136"/>
      <c r="D248" s="143"/>
      <c r="E248" s="133">
        <f t="shared" si="3"/>
        <v>0</v>
      </c>
    </row>
    <row r="249" spans="1:5">
      <c r="A249" s="127"/>
      <c r="B249" s="147" t="s">
        <v>1308</v>
      </c>
      <c r="C249" s="136"/>
      <c r="D249" s="143"/>
      <c r="E249" s="133">
        <f t="shared" si="3"/>
        <v>0</v>
      </c>
    </row>
    <row r="250" spans="1:5">
      <c r="A250" s="127"/>
      <c r="B250" s="147" t="s">
        <v>1309</v>
      </c>
      <c r="C250" s="136"/>
      <c r="D250" s="143"/>
      <c r="E250" s="133">
        <f t="shared" si="3"/>
        <v>0</v>
      </c>
    </row>
    <row r="251" spans="1:5">
      <c r="A251" s="127"/>
      <c r="B251" s="147" t="s">
        <v>1310</v>
      </c>
      <c r="C251" s="136"/>
      <c r="D251" s="143"/>
      <c r="E251" s="133">
        <f t="shared" si="3"/>
        <v>0</v>
      </c>
    </row>
    <row r="252" spans="1:5">
      <c r="A252" s="127"/>
      <c r="B252" s="147" t="s">
        <v>1311</v>
      </c>
      <c r="C252" s="136"/>
      <c r="D252" s="143"/>
      <c r="E252" s="133">
        <f t="shared" si="3"/>
        <v>0</v>
      </c>
    </row>
    <row r="253" spans="1:5">
      <c r="A253" s="127"/>
      <c r="B253" s="147" t="s">
        <v>4</v>
      </c>
      <c r="C253" s="157">
        <v>1</v>
      </c>
      <c r="D253" s="505">
        <v>0</v>
      </c>
      <c r="E253" s="133">
        <f>+D253*C253</f>
        <v>0</v>
      </c>
    </row>
    <row r="254" spans="1:5">
      <c r="A254" s="127"/>
      <c r="B254" s="147"/>
      <c r="C254" s="136"/>
      <c r="D254" s="143"/>
      <c r="E254" s="133">
        <f t="shared" si="3"/>
        <v>0</v>
      </c>
    </row>
    <row r="255" spans="1:5">
      <c r="A255" s="127">
        <f>COUNT($A$12:A254)+1</f>
        <v>29</v>
      </c>
      <c r="B255" s="147" t="s">
        <v>1312</v>
      </c>
      <c r="C255" s="136"/>
      <c r="D255" s="143"/>
      <c r="E255" s="133">
        <f t="shared" si="3"/>
        <v>0</v>
      </c>
    </row>
    <row r="256" spans="1:5">
      <c r="A256" s="127"/>
      <c r="B256" s="147" t="s">
        <v>1313</v>
      </c>
      <c r="C256" s="136"/>
      <c r="D256" s="143"/>
      <c r="E256" s="133">
        <f t="shared" si="3"/>
        <v>0</v>
      </c>
    </row>
    <row r="257" spans="1:6" ht="105">
      <c r="A257" s="127"/>
      <c r="B257" s="163" t="s">
        <v>1314</v>
      </c>
      <c r="C257" s="136"/>
      <c r="D257" s="143"/>
      <c r="E257" s="133">
        <f t="shared" si="3"/>
        <v>0</v>
      </c>
    </row>
    <row r="258" spans="1:6">
      <c r="A258" s="127"/>
      <c r="B258" s="147" t="s">
        <v>1315</v>
      </c>
      <c r="C258" s="136"/>
      <c r="D258" s="143"/>
      <c r="E258" s="133">
        <f t="shared" si="3"/>
        <v>0</v>
      </c>
    </row>
    <row r="259" spans="1:6">
      <c r="A259" s="127"/>
      <c r="B259" s="147" t="s">
        <v>1316</v>
      </c>
      <c r="C259" s="136"/>
      <c r="D259" s="143"/>
      <c r="E259" s="133">
        <f t="shared" si="3"/>
        <v>0</v>
      </c>
    </row>
    <row r="260" spans="1:6">
      <c r="A260" s="127"/>
      <c r="B260" s="147" t="s">
        <v>1317</v>
      </c>
      <c r="C260" s="136"/>
      <c r="D260" s="143"/>
      <c r="E260" s="133">
        <f t="shared" si="3"/>
        <v>0</v>
      </c>
    </row>
    <row r="261" spans="1:6">
      <c r="A261" s="127"/>
      <c r="B261" s="147" t="s">
        <v>1318</v>
      </c>
      <c r="C261" s="136"/>
      <c r="D261" s="143"/>
      <c r="E261" s="133">
        <f t="shared" si="3"/>
        <v>0</v>
      </c>
    </row>
    <row r="262" spans="1:6">
      <c r="A262" s="127"/>
      <c r="B262" s="147" t="s">
        <v>1319</v>
      </c>
      <c r="C262" s="136"/>
      <c r="D262" s="143"/>
      <c r="E262" s="133">
        <f t="shared" si="3"/>
        <v>0</v>
      </c>
    </row>
    <row r="263" spans="1:6">
      <c r="A263" s="127"/>
      <c r="B263" s="147" t="s">
        <v>1320</v>
      </c>
      <c r="C263" s="136"/>
      <c r="D263" s="143"/>
      <c r="E263" s="133">
        <f t="shared" si="3"/>
        <v>0</v>
      </c>
    </row>
    <row r="264" spans="1:6">
      <c r="A264" s="127"/>
      <c r="B264" s="147" t="s">
        <v>1321</v>
      </c>
      <c r="C264" s="157">
        <v>93.62</v>
      </c>
      <c r="D264" s="505">
        <v>0</v>
      </c>
      <c r="E264" s="133">
        <f>+D264*C264</f>
        <v>0</v>
      </c>
    </row>
    <row r="265" spans="1:6">
      <c r="A265" s="127"/>
      <c r="B265" s="138" t="s">
        <v>1606</v>
      </c>
      <c r="C265" s="157"/>
      <c r="D265" s="143"/>
      <c r="E265" s="133"/>
    </row>
    <row r="266" spans="1:6">
      <c r="A266" s="127"/>
      <c r="B266" s="147" t="s">
        <v>1322</v>
      </c>
      <c r="C266" s="157">
        <v>64.05</v>
      </c>
      <c r="D266" s="505">
        <v>0</v>
      </c>
      <c r="E266" s="133">
        <f>+D266*C266</f>
        <v>0</v>
      </c>
    </row>
    <row r="267" spans="1:6">
      <c r="A267" s="127"/>
      <c r="B267" s="138" t="s">
        <v>1606</v>
      </c>
      <c r="C267" s="157"/>
      <c r="D267" s="143"/>
      <c r="E267" s="133"/>
    </row>
    <row r="268" spans="1:6">
      <c r="A268" s="127"/>
      <c r="B268" s="147" t="s">
        <v>1323</v>
      </c>
      <c r="C268" s="157">
        <v>13.79</v>
      </c>
      <c r="D268" s="505">
        <v>0</v>
      </c>
      <c r="E268" s="133">
        <f>+D268*C268</f>
        <v>0</v>
      </c>
    </row>
    <row r="269" spans="1:6">
      <c r="A269" s="127"/>
      <c r="B269" s="138" t="s">
        <v>1606</v>
      </c>
      <c r="C269" s="157"/>
      <c r="D269" s="143"/>
      <c r="E269" s="133"/>
    </row>
    <row r="270" spans="1:6" s="91" customFormat="1">
      <c r="A270" s="144"/>
      <c r="B270" s="138"/>
      <c r="C270" s="158"/>
      <c r="D270" s="143"/>
      <c r="E270" s="145"/>
      <c r="F270" s="771"/>
    </row>
    <row r="271" spans="1:6" ht="60">
      <c r="A271" s="127">
        <f>COUNT($A$12:A269)+1</f>
        <v>30</v>
      </c>
      <c r="B271" s="163" t="s">
        <v>1324</v>
      </c>
      <c r="C271" s="157"/>
      <c r="D271" s="143"/>
      <c r="E271" s="133"/>
    </row>
    <row r="272" spans="1:6">
      <c r="A272" s="127"/>
      <c r="B272" s="163" t="s">
        <v>1325</v>
      </c>
      <c r="C272" s="157"/>
      <c r="D272" s="143"/>
      <c r="E272" s="133"/>
    </row>
    <row r="273" spans="1:5">
      <c r="A273" s="127"/>
      <c r="B273" s="163" t="s">
        <v>1326</v>
      </c>
      <c r="C273" s="157">
        <v>31.48</v>
      </c>
      <c r="D273" s="505">
        <v>0</v>
      </c>
      <c r="E273" s="133">
        <f>+D273*C273</f>
        <v>0</v>
      </c>
    </row>
    <row r="274" spans="1:5">
      <c r="A274" s="127"/>
      <c r="B274" s="138" t="s">
        <v>1606</v>
      </c>
      <c r="C274" s="157"/>
      <c r="D274" s="143"/>
      <c r="E274" s="133"/>
    </row>
    <row r="275" spans="1:5">
      <c r="A275" s="127"/>
      <c r="B275" s="163" t="s">
        <v>1327</v>
      </c>
      <c r="C275" s="157">
        <v>27.23</v>
      </c>
      <c r="D275" s="505">
        <v>0</v>
      </c>
      <c r="E275" s="133">
        <f>+D275*C275</f>
        <v>0</v>
      </c>
    </row>
    <row r="276" spans="1:5">
      <c r="A276" s="127"/>
      <c r="B276" s="138" t="s">
        <v>1606</v>
      </c>
      <c r="C276" s="157"/>
      <c r="D276" s="143"/>
      <c r="E276" s="133"/>
    </row>
    <row r="277" spans="1:5">
      <c r="A277" s="127"/>
      <c r="B277" s="147"/>
      <c r="C277" s="136"/>
      <c r="D277" s="143"/>
      <c r="E277" s="133">
        <f t="shared" si="3"/>
        <v>0</v>
      </c>
    </row>
    <row r="278" spans="1:5">
      <c r="A278" s="127">
        <f>COUNT($A$12:A277)+1</f>
        <v>31</v>
      </c>
      <c r="B278" s="490" t="s">
        <v>1328</v>
      </c>
      <c r="C278" s="473"/>
      <c r="D278" s="143"/>
      <c r="E278" s="133">
        <f t="shared" si="3"/>
        <v>0</v>
      </c>
    </row>
    <row r="279" spans="1:5">
      <c r="A279" s="127"/>
      <c r="B279" s="490" t="s">
        <v>1329</v>
      </c>
      <c r="C279" s="473"/>
      <c r="D279" s="143"/>
      <c r="E279" s="133">
        <f t="shared" si="3"/>
        <v>0</v>
      </c>
    </row>
    <row r="280" spans="1:5">
      <c r="A280" s="127"/>
      <c r="B280" s="490" t="s">
        <v>1330</v>
      </c>
      <c r="C280" s="473"/>
      <c r="D280" s="143"/>
      <c r="E280" s="133">
        <f t="shared" si="3"/>
        <v>0</v>
      </c>
    </row>
    <row r="281" spans="1:5">
      <c r="A281" s="127"/>
      <c r="B281" s="490" t="s">
        <v>1331</v>
      </c>
      <c r="C281" s="157">
        <v>16</v>
      </c>
      <c r="D281" s="505">
        <v>0</v>
      </c>
      <c r="E281" s="133">
        <f>+D281*C281</f>
        <v>0</v>
      </c>
    </row>
    <row r="282" spans="1:5">
      <c r="A282" s="127"/>
      <c r="B282" s="490"/>
      <c r="C282" s="473"/>
      <c r="D282" s="143"/>
      <c r="E282" s="133">
        <f t="shared" si="3"/>
        <v>0</v>
      </c>
    </row>
    <row r="283" spans="1:5">
      <c r="A283" s="127">
        <f>COUNT($A$12:A282)+1</f>
        <v>32</v>
      </c>
      <c r="B283" s="147" t="s">
        <v>1332</v>
      </c>
      <c r="C283" s="136"/>
      <c r="D283" s="143"/>
      <c r="E283" s="133">
        <f t="shared" si="3"/>
        <v>0</v>
      </c>
    </row>
    <row r="284" spans="1:5">
      <c r="A284" s="127"/>
      <c r="B284" s="147" t="s">
        <v>1333</v>
      </c>
      <c r="C284" s="136"/>
      <c r="D284" s="143"/>
      <c r="E284" s="133">
        <f t="shared" si="3"/>
        <v>0</v>
      </c>
    </row>
    <row r="285" spans="1:5" ht="18">
      <c r="A285" s="127"/>
      <c r="B285" s="147" t="s">
        <v>1630</v>
      </c>
      <c r="C285" s="136"/>
      <c r="D285" s="143"/>
      <c r="E285" s="133">
        <f t="shared" si="3"/>
        <v>0</v>
      </c>
    </row>
    <row r="286" spans="1:5">
      <c r="A286" s="127"/>
      <c r="B286" s="147" t="s">
        <v>1334</v>
      </c>
      <c r="C286" s="136"/>
      <c r="D286" s="143"/>
      <c r="E286" s="133">
        <f t="shared" si="3"/>
        <v>0</v>
      </c>
    </row>
    <row r="287" spans="1:5">
      <c r="A287" s="127"/>
      <c r="B287" s="147" t="s">
        <v>1335</v>
      </c>
      <c r="C287" s="136"/>
      <c r="D287" s="143"/>
      <c r="E287" s="133">
        <f t="shared" si="3"/>
        <v>0</v>
      </c>
    </row>
    <row r="288" spans="1:5">
      <c r="A288" s="127"/>
      <c r="B288" s="147" t="s">
        <v>1336</v>
      </c>
      <c r="C288" s="136"/>
      <c r="D288" s="143"/>
      <c r="E288" s="133">
        <f t="shared" si="3"/>
        <v>0</v>
      </c>
    </row>
    <row r="289" spans="1:6">
      <c r="A289" s="127"/>
      <c r="B289" s="147" t="s">
        <v>1337</v>
      </c>
      <c r="C289" s="136"/>
      <c r="D289" s="143"/>
      <c r="E289" s="133">
        <f t="shared" si="3"/>
        <v>0</v>
      </c>
    </row>
    <row r="290" spans="1:6">
      <c r="A290" s="127"/>
      <c r="B290" s="147" t="s">
        <v>1338</v>
      </c>
      <c r="C290" s="136"/>
      <c r="D290" s="143"/>
      <c r="E290" s="133">
        <f t="shared" si="3"/>
        <v>0</v>
      </c>
    </row>
    <row r="291" spans="1:6">
      <c r="A291" s="127"/>
      <c r="B291" s="147" t="s">
        <v>1339</v>
      </c>
      <c r="C291" s="136"/>
      <c r="D291" s="143"/>
      <c r="E291" s="133">
        <f t="shared" si="3"/>
        <v>0</v>
      </c>
    </row>
    <row r="292" spans="1:6">
      <c r="A292" s="127"/>
      <c r="B292" s="147" t="s">
        <v>1340</v>
      </c>
      <c r="C292" s="136"/>
      <c r="D292" s="143"/>
      <c r="E292" s="133">
        <f t="shared" si="3"/>
        <v>0</v>
      </c>
    </row>
    <row r="293" spans="1:6">
      <c r="A293" s="127"/>
      <c r="B293" s="147" t="s">
        <v>1341</v>
      </c>
      <c r="C293" s="136"/>
      <c r="D293" s="143"/>
      <c r="E293" s="133">
        <f t="shared" si="3"/>
        <v>0</v>
      </c>
    </row>
    <row r="294" spans="1:6">
      <c r="A294" s="127"/>
      <c r="B294" s="147" t="s">
        <v>1342</v>
      </c>
      <c r="C294" s="157">
        <f>+C264/2</f>
        <v>46.81</v>
      </c>
      <c r="D294" s="505">
        <v>0</v>
      </c>
      <c r="E294" s="133">
        <f>+D294*C294</f>
        <v>0</v>
      </c>
    </row>
    <row r="295" spans="1:6">
      <c r="A295" s="127"/>
      <c r="B295" s="138" t="s">
        <v>1606</v>
      </c>
      <c r="C295" s="157"/>
      <c r="D295" s="143"/>
      <c r="E295" s="133"/>
    </row>
    <row r="296" spans="1:6">
      <c r="A296" s="127"/>
      <c r="B296" s="147" t="s">
        <v>1343</v>
      </c>
      <c r="C296" s="157">
        <f>+C266/2</f>
        <v>32.024999999999999</v>
      </c>
      <c r="D296" s="505">
        <v>0</v>
      </c>
      <c r="E296" s="133">
        <f>+D296*C296</f>
        <v>0</v>
      </c>
      <c r="F296" s="283"/>
    </row>
    <row r="297" spans="1:6">
      <c r="A297" s="127"/>
      <c r="B297" s="138" t="s">
        <v>1606</v>
      </c>
      <c r="C297" s="157"/>
      <c r="D297" s="143"/>
      <c r="E297" s="133"/>
      <c r="F297" s="138"/>
    </row>
    <row r="298" spans="1:6">
      <c r="A298" s="127"/>
      <c r="B298" s="147" t="s">
        <v>1344</v>
      </c>
      <c r="C298" s="157">
        <f>+C268/2</f>
        <v>6.8949999999999996</v>
      </c>
      <c r="D298" s="505">
        <v>0</v>
      </c>
      <c r="E298" s="133">
        <f>+D298*C298</f>
        <v>0</v>
      </c>
      <c r="F298" s="283"/>
    </row>
    <row r="299" spans="1:6">
      <c r="A299" s="127"/>
      <c r="B299" s="138" t="s">
        <v>1606</v>
      </c>
      <c r="C299" s="157"/>
      <c r="D299" s="143"/>
      <c r="E299" s="133"/>
      <c r="F299" s="138"/>
    </row>
    <row r="300" spans="1:6">
      <c r="A300" s="127"/>
      <c r="B300" s="163" t="s">
        <v>1345</v>
      </c>
      <c r="C300" s="157">
        <f>+C273/2</f>
        <v>15.74</v>
      </c>
      <c r="D300" s="505">
        <v>0</v>
      </c>
      <c r="E300" s="133">
        <f>+D300*C300</f>
        <v>0</v>
      </c>
      <c r="F300" s="283"/>
    </row>
    <row r="301" spans="1:6">
      <c r="A301" s="127"/>
      <c r="B301" s="138" t="s">
        <v>1606</v>
      </c>
      <c r="C301" s="157"/>
      <c r="D301" s="143"/>
      <c r="E301" s="133"/>
      <c r="F301" s="138"/>
    </row>
    <row r="302" spans="1:6">
      <c r="A302" s="127"/>
      <c r="B302" s="163" t="s">
        <v>1346</v>
      </c>
      <c r="C302" s="157">
        <f>+C275/2</f>
        <v>13.615</v>
      </c>
      <c r="D302" s="505">
        <v>0</v>
      </c>
      <c r="E302" s="133">
        <f>+D302*C302</f>
        <v>0</v>
      </c>
      <c r="F302" s="772"/>
    </row>
    <row r="303" spans="1:6">
      <c r="A303" s="127"/>
      <c r="B303" s="138" t="s">
        <v>1606</v>
      </c>
      <c r="C303" s="157"/>
      <c r="D303" s="143"/>
      <c r="E303" s="133"/>
      <c r="F303" s="138"/>
    </row>
    <row r="304" spans="1:6">
      <c r="A304" s="127"/>
      <c r="B304" s="147" t="s">
        <v>1347</v>
      </c>
      <c r="C304" s="136"/>
      <c r="D304" s="143"/>
      <c r="E304" s="133">
        <f t="shared" si="3"/>
        <v>0</v>
      </c>
      <c r="F304" s="772"/>
    </row>
    <row r="305" spans="1:6">
      <c r="A305" s="127"/>
      <c r="B305" s="147" t="s">
        <v>1342</v>
      </c>
      <c r="C305" s="157">
        <f>+C294</f>
        <v>46.81</v>
      </c>
      <c r="D305" s="505">
        <v>0</v>
      </c>
      <c r="E305" s="133">
        <f>+D305*C305</f>
        <v>0</v>
      </c>
      <c r="F305" s="138"/>
    </row>
    <row r="306" spans="1:6">
      <c r="A306" s="127"/>
      <c r="B306" s="138" t="s">
        <v>1606</v>
      </c>
      <c r="C306" s="157"/>
      <c r="D306" s="143"/>
      <c r="E306" s="133"/>
      <c r="F306" s="283"/>
    </row>
    <row r="307" spans="1:6">
      <c r="A307" s="127"/>
      <c r="B307" s="147" t="s">
        <v>1343</v>
      </c>
      <c r="C307" s="157">
        <f>+C296</f>
        <v>32.024999999999999</v>
      </c>
      <c r="D307" s="505">
        <v>0</v>
      </c>
      <c r="E307" s="133">
        <f>+D307*C307</f>
        <v>0</v>
      </c>
      <c r="F307" s="283"/>
    </row>
    <row r="308" spans="1:6">
      <c r="A308" s="127"/>
      <c r="B308" s="138" t="s">
        <v>1606</v>
      </c>
      <c r="C308" s="157"/>
      <c r="D308" s="143"/>
      <c r="E308" s="133"/>
      <c r="F308" s="138"/>
    </row>
    <row r="309" spans="1:6">
      <c r="A309" s="127"/>
      <c r="B309" s="147" t="s">
        <v>1344</v>
      </c>
      <c r="C309" s="157">
        <f>+C298</f>
        <v>6.8949999999999996</v>
      </c>
      <c r="D309" s="505">
        <v>0</v>
      </c>
      <c r="E309" s="133">
        <f>+D309*C309</f>
        <v>0</v>
      </c>
      <c r="F309" s="283"/>
    </row>
    <row r="310" spans="1:6">
      <c r="A310" s="127"/>
      <c r="B310" s="138" t="s">
        <v>1606</v>
      </c>
      <c r="C310" s="157"/>
      <c r="D310" s="143"/>
      <c r="E310" s="133"/>
      <c r="F310" s="138"/>
    </row>
    <row r="311" spans="1:6">
      <c r="A311" s="127"/>
      <c r="B311" s="163" t="s">
        <v>1345</v>
      </c>
      <c r="C311" s="157">
        <f>+C300</f>
        <v>15.74</v>
      </c>
      <c r="D311" s="505">
        <v>0</v>
      </c>
      <c r="E311" s="133">
        <f>+D311*C311</f>
        <v>0</v>
      </c>
      <c r="F311" s="283"/>
    </row>
    <row r="312" spans="1:6">
      <c r="A312" s="127"/>
      <c r="B312" s="138" t="s">
        <v>1606</v>
      </c>
      <c r="C312" s="157"/>
      <c r="D312" s="143"/>
      <c r="E312" s="133"/>
      <c r="F312" s="138"/>
    </row>
    <row r="313" spans="1:6">
      <c r="A313" s="127"/>
      <c r="B313" s="163" t="s">
        <v>1346</v>
      </c>
      <c r="C313" s="157">
        <f>+C302</f>
        <v>13.615</v>
      </c>
      <c r="D313" s="505">
        <v>0</v>
      </c>
      <c r="E313" s="133">
        <f>+D313*C313</f>
        <v>0</v>
      </c>
      <c r="F313" s="772"/>
    </row>
    <row r="314" spans="1:6">
      <c r="A314" s="127"/>
      <c r="B314" s="138" t="s">
        <v>1606</v>
      </c>
      <c r="C314" s="136"/>
      <c r="D314" s="143"/>
      <c r="E314" s="133">
        <f t="shared" si="3"/>
        <v>0</v>
      </c>
      <c r="F314" s="138"/>
    </row>
    <row r="315" spans="1:6" s="91" customFormat="1">
      <c r="A315" s="144"/>
      <c r="B315" s="138"/>
      <c r="C315" s="472"/>
      <c r="D315" s="143"/>
      <c r="E315" s="145"/>
      <c r="F315" s="772"/>
    </row>
    <row r="316" spans="1:6">
      <c r="A316" s="127">
        <f>COUNT($A$12:A314)+1</f>
        <v>33</v>
      </c>
      <c r="B316" s="147" t="s">
        <v>1348</v>
      </c>
      <c r="C316" s="136"/>
      <c r="D316" s="143"/>
      <c r="E316" s="133">
        <f t="shared" si="3"/>
        <v>0</v>
      </c>
    </row>
    <row r="317" spans="1:6">
      <c r="A317" s="127"/>
      <c r="B317" s="147" t="s">
        <v>1349</v>
      </c>
      <c r="C317" s="136"/>
      <c r="D317" s="143"/>
      <c r="E317" s="133">
        <f t="shared" si="3"/>
        <v>0</v>
      </c>
    </row>
    <row r="318" spans="1:6">
      <c r="A318" s="127"/>
      <c r="B318" s="163" t="s">
        <v>1350</v>
      </c>
      <c r="C318" s="136"/>
      <c r="D318" s="143"/>
      <c r="E318" s="133">
        <f t="shared" si="3"/>
        <v>0</v>
      </c>
    </row>
    <row r="319" spans="1:6">
      <c r="A319" s="127"/>
      <c r="B319" s="147" t="s">
        <v>1351</v>
      </c>
      <c r="C319" s="136"/>
      <c r="D319" s="143"/>
      <c r="E319" s="133">
        <f t="shared" ref="E319:E367" si="5">+D319*C319</f>
        <v>0</v>
      </c>
    </row>
    <row r="320" spans="1:6">
      <c r="A320" s="127"/>
      <c r="B320" s="147" t="s">
        <v>1352</v>
      </c>
      <c r="C320" s="136"/>
      <c r="D320" s="143"/>
      <c r="E320" s="133">
        <f t="shared" si="5"/>
        <v>0</v>
      </c>
    </row>
    <row r="321" spans="1:6">
      <c r="A321" s="127"/>
      <c r="B321" s="147" t="s">
        <v>20</v>
      </c>
      <c r="C321" s="157">
        <v>2</v>
      </c>
      <c r="D321" s="505">
        <v>0</v>
      </c>
      <c r="E321" s="133">
        <f>+D321*C321</f>
        <v>0</v>
      </c>
    </row>
    <row r="322" spans="1:6">
      <c r="A322" s="127"/>
      <c r="B322" s="138" t="s">
        <v>1606</v>
      </c>
      <c r="C322" s="136"/>
      <c r="D322" s="143"/>
      <c r="E322" s="133">
        <f t="shared" si="5"/>
        <v>0</v>
      </c>
    </row>
    <row r="323" spans="1:6" s="91" customFormat="1">
      <c r="A323" s="144"/>
      <c r="B323" s="138"/>
      <c r="C323" s="472"/>
      <c r="D323" s="143"/>
      <c r="E323" s="145"/>
      <c r="F323" s="771"/>
    </row>
    <row r="324" spans="1:6">
      <c r="A324" s="127">
        <f>COUNT($A$12:A322)+1</f>
        <v>34</v>
      </c>
      <c r="B324" s="147" t="s">
        <v>1353</v>
      </c>
      <c r="C324" s="136"/>
      <c r="D324" s="143"/>
      <c r="E324" s="133">
        <f t="shared" si="5"/>
        <v>0</v>
      </c>
    </row>
    <row r="325" spans="1:6">
      <c r="A325" s="127"/>
      <c r="B325" s="147" t="s">
        <v>1354</v>
      </c>
      <c r="C325" s="136"/>
      <c r="D325" s="143"/>
      <c r="E325" s="133">
        <f t="shared" si="5"/>
        <v>0</v>
      </c>
    </row>
    <row r="326" spans="1:6">
      <c r="A326" s="127"/>
      <c r="B326" s="147" t="s">
        <v>1355</v>
      </c>
      <c r="C326" s="136"/>
      <c r="D326" s="143"/>
      <c r="E326" s="133">
        <f t="shared" si="5"/>
        <v>0</v>
      </c>
    </row>
    <row r="327" spans="1:6">
      <c r="A327" s="127"/>
      <c r="B327" s="147" t="s">
        <v>1356</v>
      </c>
      <c r="C327" s="136"/>
      <c r="D327" s="143"/>
      <c r="E327" s="133">
        <f t="shared" si="5"/>
        <v>0</v>
      </c>
    </row>
    <row r="328" spans="1:6">
      <c r="A328" s="127"/>
      <c r="B328" s="147" t="s">
        <v>1357</v>
      </c>
      <c r="C328" s="136"/>
      <c r="D328" s="143"/>
      <c r="E328" s="133">
        <f t="shared" si="5"/>
        <v>0</v>
      </c>
    </row>
    <row r="329" spans="1:6">
      <c r="A329" s="127"/>
      <c r="B329" s="147" t="s">
        <v>20</v>
      </c>
      <c r="C329" s="157">
        <v>4</v>
      </c>
      <c r="D329" s="505">
        <v>0</v>
      </c>
      <c r="E329" s="133">
        <f>+D329*C329</f>
        <v>0</v>
      </c>
    </row>
    <row r="330" spans="1:6">
      <c r="A330" s="127"/>
      <c r="B330" s="138" t="s">
        <v>1606</v>
      </c>
      <c r="C330" s="136"/>
      <c r="D330" s="143"/>
      <c r="E330" s="133">
        <f t="shared" si="5"/>
        <v>0</v>
      </c>
    </row>
    <row r="331" spans="1:6" s="91" customFormat="1">
      <c r="A331" s="144"/>
      <c r="B331" s="138"/>
      <c r="C331" s="472"/>
      <c r="D331" s="143"/>
      <c r="E331" s="145"/>
      <c r="F331" s="771"/>
    </row>
    <row r="332" spans="1:6" ht="45">
      <c r="A332" s="127">
        <f>COUNT($A$12:A330)+1</f>
        <v>35</v>
      </c>
      <c r="B332" s="147" t="s">
        <v>1631</v>
      </c>
      <c r="C332" s="136"/>
      <c r="D332" s="143"/>
      <c r="E332" s="133">
        <f t="shared" si="5"/>
        <v>0</v>
      </c>
    </row>
    <row r="333" spans="1:6">
      <c r="A333" s="127"/>
      <c r="B333" s="147" t="s">
        <v>20</v>
      </c>
      <c r="C333" s="157">
        <v>18</v>
      </c>
      <c r="D333" s="505">
        <v>0</v>
      </c>
      <c r="E333" s="133">
        <f>+D333*C333</f>
        <v>0</v>
      </c>
    </row>
    <row r="334" spans="1:6">
      <c r="A334" s="127"/>
      <c r="B334" s="147"/>
      <c r="C334" s="136"/>
      <c r="D334" s="143"/>
      <c r="E334" s="133">
        <f t="shared" si="5"/>
        <v>0</v>
      </c>
    </row>
    <row r="335" spans="1:6" ht="30">
      <c r="A335" s="127">
        <f>COUNT($A$12:A334)+1</f>
        <v>36</v>
      </c>
      <c r="B335" s="163" t="s">
        <v>1358</v>
      </c>
      <c r="C335" s="136"/>
      <c r="D335" s="143"/>
      <c r="E335" s="133">
        <f t="shared" si="5"/>
        <v>0</v>
      </c>
    </row>
    <row r="336" spans="1:6">
      <c r="A336" s="127"/>
      <c r="B336" s="147" t="s">
        <v>1359</v>
      </c>
      <c r="C336" s="136">
        <v>16</v>
      </c>
      <c r="D336" s="505">
        <v>0</v>
      </c>
      <c r="E336" s="133">
        <f>+D336*C336</f>
        <v>0</v>
      </c>
    </row>
    <row r="337" spans="1:5">
      <c r="A337" s="127"/>
      <c r="B337" s="138" t="s">
        <v>1606</v>
      </c>
      <c r="C337" s="136"/>
      <c r="D337" s="143"/>
      <c r="E337" s="133"/>
    </row>
    <row r="338" spans="1:5">
      <c r="A338" s="127"/>
      <c r="B338" s="147" t="s">
        <v>1360</v>
      </c>
      <c r="C338" s="136">
        <v>6</v>
      </c>
      <c r="D338" s="505">
        <v>0</v>
      </c>
      <c r="E338" s="133">
        <f>+D338*C338</f>
        <v>0</v>
      </c>
    </row>
    <row r="339" spans="1:5">
      <c r="A339" s="127"/>
      <c r="B339" s="138" t="s">
        <v>1606</v>
      </c>
      <c r="C339" s="136"/>
      <c r="D339" s="143"/>
      <c r="E339" s="133"/>
    </row>
    <row r="340" spans="1:5">
      <c r="A340" s="127"/>
      <c r="B340" s="163" t="s">
        <v>1361</v>
      </c>
      <c r="C340" s="136">
        <v>5</v>
      </c>
      <c r="D340" s="505">
        <v>0</v>
      </c>
      <c r="E340" s="133">
        <f>+D340*C340</f>
        <v>0</v>
      </c>
    </row>
    <row r="341" spans="1:5">
      <c r="A341" s="127"/>
      <c r="B341" s="138" t="s">
        <v>1606</v>
      </c>
      <c r="C341" s="136"/>
      <c r="D341" s="143"/>
      <c r="E341" s="133"/>
    </row>
    <row r="342" spans="1:5">
      <c r="A342" s="127"/>
      <c r="B342" s="147" t="s">
        <v>1362</v>
      </c>
      <c r="C342" s="136">
        <v>3</v>
      </c>
      <c r="D342" s="505">
        <v>0</v>
      </c>
      <c r="E342" s="133">
        <f>+D342*C342</f>
        <v>0</v>
      </c>
    </row>
    <row r="343" spans="1:5">
      <c r="A343" s="127"/>
      <c r="B343" s="138" t="s">
        <v>1606</v>
      </c>
      <c r="C343" s="136"/>
      <c r="D343" s="143"/>
      <c r="E343" s="133"/>
    </row>
    <row r="344" spans="1:5">
      <c r="A344" s="127"/>
      <c r="B344" s="147"/>
      <c r="C344" s="136"/>
      <c r="D344" s="143"/>
      <c r="E344" s="133">
        <f t="shared" si="5"/>
        <v>0</v>
      </c>
    </row>
    <row r="345" spans="1:5" ht="30">
      <c r="A345" s="127">
        <f>COUNT($A$12:A344)+1</f>
        <v>37</v>
      </c>
      <c r="B345" s="147" t="s">
        <v>1363</v>
      </c>
      <c r="C345" s="136"/>
      <c r="D345" s="143"/>
      <c r="E345" s="133">
        <f t="shared" si="5"/>
        <v>0</v>
      </c>
    </row>
    <row r="346" spans="1:5">
      <c r="A346" s="127"/>
      <c r="B346" s="147" t="s">
        <v>18</v>
      </c>
      <c r="C346" s="157">
        <v>25</v>
      </c>
      <c r="D346" s="505">
        <v>0</v>
      </c>
      <c r="E346" s="133">
        <f>+D346*C346</f>
        <v>0</v>
      </c>
    </row>
    <row r="347" spans="1:5">
      <c r="A347" s="127"/>
      <c r="B347" s="147"/>
      <c r="C347" s="136"/>
      <c r="D347" s="143"/>
      <c r="E347" s="133">
        <f t="shared" si="5"/>
        <v>0</v>
      </c>
    </row>
    <row r="348" spans="1:5">
      <c r="A348" s="127">
        <f>COUNT($A$12:A347)+1</f>
        <v>38</v>
      </c>
      <c r="B348" s="147" t="s">
        <v>1364</v>
      </c>
      <c r="C348" s="136"/>
      <c r="D348" s="143"/>
      <c r="E348" s="133"/>
    </row>
    <row r="349" spans="1:5">
      <c r="A349" s="127"/>
      <c r="B349" s="147" t="s">
        <v>1365</v>
      </c>
      <c r="C349" s="136"/>
      <c r="D349" s="143"/>
      <c r="E349" s="133"/>
    </row>
    <row r="350" spans="1:5">
      <c r="A350" s="127"/>
      <c r="B350" s="147" t="s">
        <v>1366</v>
      </c>
      <c r="C350" s="136"/>
      <c r="D350" s="143"/>
      <c r="E350" s="133"/>
    </row>
    <row r="351" spans="1:5" ht="30">
      <c r="A351" s="127"/>
      <c r="B351" s="147" t="s">
        <v>1367</v>
      </c>
      <c r="C351" s="136"/>
      <c r="D351" s="143"/>
      <c r="E351" s="133"/>
    </row>
    <row r="352" spans="1:5" ht="30">
      <c r="A352" s="127"/>
      <c r="B352" s="147" t="s">
        <v>1368</v>
      </c>
      <c r="C352" s="136"/>
      <c r="D352" s="143"/>
      <c r="E352" s="133"/>
    </row>
    <row r="353" spans="1:5">
      <c r="A353" s="127"/>
      <c r="B353" s="147" t="s">
        <v>1369</v>
      </c>
      <c r="C353" s="136"/>
      <c r="D353" s="143"/>
      <c r="E353" s="133"/>
    </row>
    <row r="354" spans="1:5">
      <c r="A354" s="127"/>
      <c r="B354" s="147" t="s">
        <v>1370</v>
      </c>
      <c r="C354" s="136"/>
      <c r="D354" s="143"/>
      <c r="E354" s="133"/>
    </row>
    <row r="355" spans="1:5">
      <c r="A355" s="127"/>
      <c r="B355" s="147" t="s">
        <v>1191</v>
      </c>
      <c r="C355" s="136">
        <v>2</v>
      </c>
      <c r="D355" s="505">
        <v>0</v>
      </c>
      <c r="E355" s="133">
        <f>+D355*C355</f>
        <v>0</v>
      </c>
    </row>
    <row r="356" spans="1:5">
      <c r="A356" s="127"/>
      <c r="B356" s="138" t="s">
        <v>1606</v>
      </c>
      <c r="C356" s="136"/>
      <c r="D356" s="143"/>
      <c r="E356" s="133"/>
    </row>
    <row r="357" spans="1:5">
      <c r="A357" s="127"/>
      <c r="B357" s="147"/>
      <c r="C357" s="136"/>
      <c r="D357" s="143"/>
      <c r="E357" s="133"/>
    </row>
    <row r="358" spans="1:5" ht="75">
      <c r="A358" s="127">
        <f>COUNT($A$12:A357)+1</f>
        <v>39</v>
      </c>
      <c r="B358" s="147" t="s">
        <v>1371</v>
      </c>
      <c r="C358" s="136"/>
      <c r="D358" s="143"/>
      <c r="E358" s="133">
        <f t="shared" si="5"/>
        <v>0</v>
      </c>
    </row>
    <row r="359" spans="1:5">
      <c r="A359" s="127"/>
      <c r="B359" s="147" t="s">
        <v>4</v>
      </c>
      <c r="C359" s="157">
        <v>1</v>
      </c>
      <c r="D359" s="505">
        <v>0</v>
      </c>
      <c r="E359" s="133">
        <f>+D359*C359</f>
        <v>0</v>
      </c>
    </row>
    <row r="360" spans="1:5">
      <c r="A360" s="127"/>
      <c r="B360" s="147"/>
      <c r="C360" s="136"/>
      <c r="D360" s="143"/>
      <c r="E360" s="133">
        <f t="shared" si="5"/>
        <v>0</v>
      </c>
    </row>
    <row r="361" spans="1:5" ht="45">
      <c r="A361" s="127">
        <f>COUNT($A$12:A360)+1</f>
        <v>40</v>
      </c>
      <c r="B361" s="163" t="s">
        <v>1372</v>
      </c>
      <c r="C361" s="136"/>
      <c r="D361" s="143"/>
      <c r="E361" s="133">
        <f t="shared" si="5"/>
        <v>0</v>
      </c>
    </row>
    <row r="362" spans="1:5">
      <c r="A362" s="127"/>
      <c r="B362" s="147" t="s">
        <v>4</v>
      </c>
      <c r="C362" s="157">
        <v>1</v>
      </c>
      <c r="D362" s="505">
        <v>0</v>
      </c>
      <c r="E362" s="133">
        <f>+D362*C362</f>
        <v>0</v>
      </c>
    </row>
    <row r="363" spans="1:5">
      <c r="A363" s="127"/>
      <c r="B363" s="147"/>
      <c r="C363" s="136"/>
      <c r="D363" s="143"/>
      <c r="E363" s="133">
        <f t="shared" si="5"/>
        <v>0</v>
      </c>
    </row>
    <row r="364" spans="1:5" ht="45">
      <c r="A364" s="127">
        <f>COUNT($A$12:A363)+1</f>
        <v>41</v>
      </c>
      <c r="B364" s="147" t="s">
        <v>1373</v>
      </c>
      <c r="C364" s="136"/>
      <c r="D364" s="143"/>
      <c r="E364" s="133">
        <f t="shared" si="5"/>
        <v>0</v>
      </c>
    </row>
    <row r="365" spans="1:5">
      <c r="A365" s="127"/>
      <c r="B365" s="147" t="s">
        <v>1</v>
      </c>
      <c r="C365" s="157">
        <v>650</v>
      </c>
      <c r="D365" s="505">
        <v>0</v>
      </c>
      <c r="E365" s="133">
        <f>+D365*C365</f>
        <v>0</v>
      </c>
    </row>
    <row r="366" spans="1:5">
      <c r="A366" s="127"/>
      <c r="B366" s="147"/>
      <c r="C366" s="136"/>
      <c r="D366" s="143"/>
      <c r="E366" s="133">
        <f t="shared" si="5"/>
        <v>0</v>
      </c>
    </row>
    <row r="367" spans="1:5" ht="45">
      <c r="A367" s="127">
        <f>COUNT($A$12:A366)+1</f>
        <v>42</v>
      </c>
      <c r="B367" s="147" t="s">
        <v>1374</v>
      </c>
      <c r="C367" s="136"/>
      <c r="D367" s="143"/>
      <c r="E367" s="133">
        <f t="shared" si="5"/>
        <v>0</v>
      </c>
    </row>
    <row r="368" spans="1:5">
      <c r="A368" s="127"/>
      <c r="B368" s="147" t="s">
        <v>20</v>
      </c>
      <c r="C368" s="136">
        <v>30</v>
      </c>
      <c r="D368" s="505">
        <v>0</v>
      </c>
      <c r="E368" s="133">
        <f>+D368*C368</f>
        <v>0</v>
      </c>
    </row>
    <row r="369" spans="1:256">
      <c r="A369" s="127"/>
      <c r="B369" s="491"/>
      <c r="C369" s="474"/>
      <c r="D369" s="146"/>
      <c r="E369" s="133"/>
    </row>
    <row r="370" spans="1:256" ht="19.5" thickBot="1">
      <c r="A370" s="506" t="s">
        <v>1375</v>
      </c>
      <c r="B370" s="507" t="s">
        <v>1376</v>
      </c>
      <c r="C370" s="508"/>
      <c r="D370" s="509"/>
      <c r="E370" s="513"/>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c r="AO370" s="126"/>
      <c r="AP370" s="126"/>
      <c r="AQ370" s="126"/>
      <c r="AR370" s="126"/>
      <c r="AS370" s="126"/>
      <c r="AT370" s="126"/>
      <c r="AU370" s="126"/>
      <c r="AV370" s="126"/>
      <c r="AW370" s="126"/>
      <c r="AX370" s="126"/>
      <c r="AY370" s="126"/>
      <c r="AZ370" s="126"/>
      <c r="BA370" s="126"/>
      <c r="BB370" s="126"/>
      <c r="BC370" s="126"/>
      <c r="BD370" s="126"/>
      <c r="BE370" s="126"/>
      <c r="BF370" s="126"/>
      <c r="BG370" s="126"/>
      <c r="BH370" s="126"/>
      <c r="BI370" s="126"/>
      <c r="BJ370" s="126"/>
      <c r="BK370" s="126"/>
      <c r="BL370" s="126"/>
      <c r="BM370" s="126"/>
      <c r="BN370" s="126"/>
      <c r="BO370" s="126"/>
      <c r="BP370" s="126"/>
      <c r="BQ370" s="126"/>
      <c r="BR370" s="126"/>
      <c r="BS370" s="126"/>
      <c r="BT370" s="126"/>
      <c r="BU370" s="126"/>
      <c r="BV370" s="126"/>
      <c r="BW370" s="126"/>
      <c r="BX370" s="126"/>
      <c r="BY370" s="126"/>
      <c r="BZ370" s="126"/>
      <c r="CA370" s="126"/>
      <c r="CB370" s="126"/>
      <c r="CC370" s="126"/>
      <c r="CD370" s="126"/>
      <c r="CE370" s="126"/>
      <c r="CF370" s="126"/>
      <c r="CG370" s="126"/>
      <c r="CH370" s="126"/>
      <c r="CI370" s="126"/>
      <c r="CJ370" s="126"/>
      <c r="CK370" s="126"/>
      <c r="CL370" s="126"/>
      <c r="CM370" s="126"/>
      <c r="CN370" s="126"/>
      <c r="CO370" s="126"/>
      <c r="CP370" s="126"/>
      <c r="CQ370" s="126"/>
      <c r="CR370" s="126"/>
      <c r="CS370" s="126"/>
      <c r="CT370" s="126"/>
      <c r="CU370" s="126"/>
      <c r="CV370" s="126"/>
      <c r="CW370" s="126"/>
      <c r="CX370" s="126"/>
      <c r="CY370" s="126"/>
      <c r="CZ370" s="126"/>
      <c r="DA370" s="126"/>
      <c r="DB370" s="126"/>
      <c r="DC370" s="126"/>
      <c r="DD370" s="126"/>
      <c r="DE370" s="126"/>
      <c r="DF370" s="126"/>
      <c r="DG370" s="126"/>
      <c r="DH370" s="126"/>
      <c r="DI370" s="126"/>
      <c r="DJ370" s="126"/>
      <c r="DK370" s="126"/>
      <c r="DL370" s="126"/>
      <c r="DM370" s="126"/>
      <c r="DN370" s="126"/>
      <c r="DO370" s="126"/>
      <c r="DP370" s="126"/>
      <c r="DQ370" s="126"/>
      <c r="DR370" s="126"/>
      <c r="DS370" s="126"/>
      <c r="DT370" s="126"/>
      <c r="DU370" s="126"/>
      <c r="DV370" s="126"/>
      <c r="DW370" s="126"/>
      <c r="DX370" s="126"/>
      <c r="DY370" s="126"/>
      <c r="DZ370" s="126"/>
      <c r="EA370" s="126"/>
      <c r="EB370" s="126"/>
      <c r="EC370" s="126"/>
      <c r="ED370" s="126"/>
      <c r="EE370" s="126"/>
      <c r="EF370" s="126"/>
      <c r="EG370" s="126"/>
      <c r="EH370" s="126"/>
      <c r="EI370" s="126"/>
      <c r="EJ370" s="126"/>
      <c r="EK370" s="126"/>
      <c r="EL370" s="126"/>
      <c r="EM370" s="126"/>
      <c r="EN370" s="126"/>
      <c r="EO370" s="126"/>
      <c r="EP370" s="126"/>
      <c r="EQ370" s="126"/>
      <c r="ER370" s="126"/>
      <c r="ES370" s="126"/>
      <c r="ET370" s="126"/>
      <c r="EU370" s="126"/>
      <c r="EV370" s="126"/>
      <c r="EW370" s="126"/>
      <c r="EX370" s="126"/>
      <c r="EY370" s="126"/>
      <c r="EZ370" s="126"/>
      <c r="FA370" s="126"/>
      <c r="FB370" s="126"/>
      <c r="FC370" s="126"/>
      <c r="FD370" s="126"/>
      <c r="FE370" s="126"/>
      <c r="FF370" s="126"/>
      <c r="FG370" s="126"/>
      <c r="FH370" s="126"/>
      <c r="FI370" s="126"/>
      <c r="FJ370" s="126"/>
      <c r="FK370" s="126"/>
      <c r="FL370" s="126"/>
      <c r="FM370" s="126"/>
      <c r="FN370" s="126"/>
      <c r="FO370" s="126"/>
      <c r="FP370" s="126"/>
      <c r="FQ370" s="126"/>
      <c r="FR370" s="126"/>
      <c r="FS370" s="126"/>
      <c r="FT370" s="126"/>
      <c r="FU370" s="126"/>
      <c r="FV370" s="126"/>
      <c r="FW370" s="126"/>
      <c r="FX370" s="126"/>
      <c r="FY370" s="126"/>
      <c r="FZ370" s="126"/>
      <c r="GA370" s="126"/>
      <c r="GB370" s="126"/>
      <c r="GC370" s="126"/>
      <c r="GD370" s="126"/>
      <c r="GE370" s="126"/>
      <c r="GF370" s="126"/>
      <c r="GG370" s="126"/>
      <c r="GH370" s="126"/>
      <c r="GI370" s="126"/>
      <c r="GJ370" s="126"/>
      <c r="GK370" s="126"/>
      <c r="GL370" s="126"/>
      <c r="GM370" s="126"/>
      <c r="GN370" s="126"/>
      <c r="GO370" s="126"/>
      <c r="GP370" s="126"/>
      <c r="GQ370" s="126"/>
      <c r="GR370" s="126"/>
      <c r="GS370" s="126"/>
      <c r="GT370" s="126"/>
      <c r="GU370" s="126"/>
      <c r="GV370" s="126"/>
      <c r="GW370" s="126"/>
      <c r="GX370" s="126"/>
      <c r="GY370" s="126"/>
      <c r="GZ370" s="126"/>
      <c r="HA370" s="126"/>
      <c r="HB370" s="126"/>
      <c r="HC370" s="126"/>
      <c r="HD370" s="126"/>
      <c r="HE370" s="126"/>
      <c r="HF370" s="126"/>
      <c r="HG370" s="126"/>
      <c r="HH370" s="126"/>
      <c r="HI370" s="126"/>
      <c r="HJ370" s="126"/>
      <c r="HK370" s="126"/>
      <c r="HL370" s="126"/>
      <c r="HM370" s="126"/>
      <c r="HN370" s="126"/>
      <c r="HO370" s="126"/>
      <c r="HP370" s="126"/>
      <c r="HQ370" s="126"/>
      <c r="HR370" s="126"/>
      <c r="HS370" s="126"/>
      <c r="HT370" s="126"/>
      <c r="HU370" s="126"/>
      <c r="HV370" s="126"/>
      <c r="HW370" s="126"/>
      <c r="HX370" s="126"/>
      <c r="HY370" s="126"/>
      <c r="HZ370" s="126"/>
      <c r="IA370" s="126"/>
      <c r="IB370" s="126"/>
      <c r="IC370" s="126"/>
      <c r="ID370" s="126"/>
      <c r="IE370" s="126"/>
      <c r="IF370" s="126"/>
      <c r="IG370" s="126"/>
      <c r="IH370" s="126"/>
      <c r="II370" s="126"/>
      <c r="IJ370" s="126"/>
      <c r="IK370" s="126"/>
      <c r="IL370" s="126"/>
      <c r="IM370" s="126"/>
      <c r="IN370" s="126"/>
      <c r="IO370" s="126"/>
      <c r="IP370" s="126"/>
      <c r="IQ370" s="126"/>
      <c r="IR370" s="126"/>
      <c r="IS370" s="126"/>
      <c r="IT370" s="126"/>
      <c r="IU370" s="126"/>
      <c r="IV370" s="126"/>
    </row>
    <row r="371" spans="1:256" ht="15.75" thickTop="1">
      <c r="A371" s="127"/>
      <c r="B371" s="492"/>
      <c r="E371" s="133"/>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c r="AO371" s="126"/>
      <c r="AP371" s="126"/>
      <c r="AQ371" s="126"/>
      <c r="AR371" s="126"/>
      <c r="AS371" s="126"/>
      <c r="AT371" s="126"/>
      <c r="AU371" s="126"/>
      <c r="AV371" s="126"/>
      <c r="AW371" s="126"/>
      <c r="AX371" s="126"/>
      <c r="AY371" s="126"/>
      <c r="AZ371" s="126"/>
      <c r="BA371" s="126"/>
      <c r="BB371" s="126"/>
      <c r="BC371" s="126"/>
      <c r="BD371" s="126"/>
      <c r="BE371" s="126"/>
      <c r="BF371" s="126"/>
      <c r="BG371" s="126"/>
      <c r="BH371" s="126"/>
      <c r="BI371" s="126"/>
      <c r="BJ371" s="126"/>
      <c r="BK371" s="126"/>
      <c r="BL371" s="126"/>
      <c r="BM371" s="126"/>
      <c r="BN371" s="126"/>
      <c r="BO371" s="126"/>
      <c r="BP371" s="126"/>
      <c r="BQ371" s="126"/>
      <c r="BR371" s="126"/>
      <c r="BS371" s="126"/>
      <c r="BT371" s="126"/>
      <c r="BU371" s="126"/>
      <c r="BV371" s="126"/>
      <c r="BW371" s="126"/>
      <c r="BX371" s="126"/>
      <c r="BY371" s="126"/>
      <c r="BZ371" s="126"/>
      <c r="CA371" s="126"/>
      <c r="CB371" s="126"/>
      <c r="CC371" s="126"/>
      <c r="CD371" s="126"/>
      <c r="CE371" s="126"/>
      <c r="CF371" s="126"/>
      <c r="CG371" s="126"/>
      <c r="CH371" s="126"/>
      <c r="CI371" s="126"/>
      <c r="CJ371" s="126"/>
      <c r="CK371" s="126"/>
      <c r="CL371" s="126"/>
      <c r="CM371" s="126"/>
      <c r="CN371" s="126"/>
      <c r="CO371" s="126"/>
      <c r="CP371" s="126"/>
      <c r="CQ371" s="126"/>
      <c r="CR371" s="126"/>
      <c r="CS371" s="126"/>
      <c r="CT371" s="126"/>
      <c r="CU371" s="126"/>
      <c r="CV371" s="126"/>
      <c r="CW371" s="126"/>
      <c r="CX371" s="126"/>
      <c r="CY371" s="126"/>
      <c r="CZ371" s="126"/>
      <c r="DA371" s="126"/>
      <c r="DB371" s="126"/>
      <c r="DC371" s="126"/>
      <c r="DD371" s="126"/>
      <c r="DE371" s="126"/>
      <c r="DF371" s="126"/>
      <c r="DG371" s="126"/>
      <c r="DH371" s="126"/>
      <c r="DI371" s="126"/>
      <c r="DJ371" s="126"/>
      <c r="DK371" s="126"/>
      <c r="DL371" s="126"/>
      <c r="DM371" s="126"/>
      <c r="DN371" s="126"/>
      <c r="DO371" s="126"/>
      <c r="DP371" s="126"/>
      <c r="DQ371" s="126"/>
      <c r="DR371" s="126"/>
      <c r="DS371" s="126"/>
      <c r="DT371" s="126"/>
      <c r="DU371" s="126"/>
      <c r="DV371" s="126"/>
      <c r="DW371" s="126"/>
      <c r="DX371" s="126"/>
      <c r="DY371" s="126"/>
      <c r="DZ371" s="126"/>
      <c r="EA371" s="126"/>
      <c r="EB371" s="126"/>
      <c r="EC371" s="126"/>
      <c r="ED371" s="126"/>
      <c r="EE371" s="126"/>
      <c r="EF371" s="126"/>
      <c r="EG371" s="126"/>
      <c r="EH371" s="126"/>
      <c r="EI371" s="126"/>
      <c r="EJ371" s="126"/>
      <c r="EK371" s="126"/>
      <c r="EL371" s="126"/>
      <c r="EM371" s="126"/>
      <c r="EN371" s="126"/>
      <c r="EO371" s="126"/>
      <c r="EP371" s="126"/>
      <c r="EQ371" s="126"/>
      <c r="ER371" s="126"/>
      <c r="ES371" s="126"/>
      <c r="ET371" s="126"/>
      <c r="EU371" s="126"/>
      <c r="EV371" s="126"/>
      <c r="EW371" s="126"/>
      <c r="EX371" s="126"/>
      <c r="EY371" s="126"/>
      <c r="EZ371" s="126"/>
      <c r="FA371" s="126"/>
      <c r="FB371" s="126"/>
      <c r="FC371" s="126"/>
      <c r="FD371" s="126"/>
      <c r="FE371" s="126"/>
      <c r="FF371" s="126"/>
      <c r="FG371" s="126"/>
      <c r="FH371" s="126"/>
      <c r="FI371" s="126"/>
      <c r="FJ371" s="126"/>
      <c r="FK371" s="126"/>
      <c r="FL371" s="126"/>
      <c r="FM371" s="126"/>
      <c r="FN371" s="126"/>
      <c r="FO371" s="126"/>
      <c r="FP371" s="126"/>
      <c r="FQ371" s="126"/>
      <c r="FR371" s="126"/>
      <c r="FS371" s="126"/>
      <c r="FT371" s="126"/>
      <c r="FU371" s="126"/>
      <c r="FV371" s="126"/>
      <c r="FW371" s="126"/>
      <c r="FX371" s="126"/>
      <c r="FY371" s="126"/>
      <c r="FZ371" s="126"/>
      <c r="GA371" s="126"/>
      <c r="GB371" s="126"/>
      <c r="GC371" s="126"/>
      <c r="GD371" s="126"/>
      <c r="GE371" s="126"/>
      <c r="GF371" s="126"/>
      <c r="GG371" s="126"/>
      <c r="GH371" s="126"/>
      <c r="GI371" s="126"/>
      <c r="GJ371" s="126"/>
      <c r="GK371" s="126"/>
      <c r="GL371" s="126"/>
      <c r="GM371" s="126"/>
      <c r="GN371" s="126"/>
      <c r="GO371" s="126"/>
      <c r="GP371" s="126"/>
      <c r="GQ371" s="126"/>
      <c r="GR371" s="126"/>
      <c r="GS371" s="126"/>
      <c r="GT371" s="126"/>
      <c r="GU371" s="126"/>
      <c r="GV371" s="126"/>
      <c r="GW371" s="126"/>
      <c r="GX371" s="126"/>
      <c r="GY371" s="126"/>
      <c r="GZ371" s="126"/>
      <c r="HA371" s="126"/>
      <c r="HB371" s="126"/>
      <c r="HC371" s="126"/>
      <c r="HD371" s="126"/>
      <c r="HE371" s="126"/>
      <c r="HF371" s="126"/>
      <c r="HG371" s="126"/>
      <c r="HH371" s="126"/>
      <c r="HI371" s="126"/>
      <c r="HJ371" s="126"/>
      <c r="HK371" s="126"/>
      <c r="HL371" s="126"/>
      <c r="HM371" s="126"/>
      <c r="HN371" s="126"/>
      <c r="HO371" s="126"/>
      <c r="HP371" s="126"/>
      <c r="HQ371" s="126"/>
      <c r="HR371" s="126"/>
      <c r="HS371" s="126"/>
      <c r="HT371" s="126"/>
      <c r="HU371" s="126"/>
      <c r="HV371" s="126"/>
      <c r="HW371" s="126"/>
      <c r="HX371" s="126"/>
      <c r="HY371" s="126"/>
      <c r="HZ371" s="126"/>
      <c r="IA371" s="126"/>
      <c r="IB371" s="126"/>
      <c r="IC371" s="126"/>
      <c r="ID371" s="126"/>
      <c r="IE371" s="126"/>
      <c r="IF371" s="126"/>
      <c r="IG371" s="126"/>
      <c r="IH371" s="126"/>
      <c r="II371" s="126"/>
      <c r="IJ371" s="126"/>
      <c r="IK371" s="126"/>
      <c r="IL371" s="126"/>
      <c r="IM371" s="126"/>
      <c r="IN371" s="126"/>
      <c r="IO371" s="126"/>
      <c r="IP371" s="126"/>
      <c r="IQ371" s="126"/>
      <c r="IR371" s="126"/>
      <c r="IS371" s="126"/>
      <c r="IT371" s="126"/>
      <c r="IU371" s="126"/>
      <c r="IV371" s="126"/>
    </row>
    <row r="372" spans="1:256">
      <c r="A372" s="127">
        <f>COUNT($A$12:A371)+1</f>
        <v>43</v>
      </c>
      <c r="B372" s="147" t="s">
        <v>1377</v>
      </c>
      <c r="C372" s="136"/>
      <c r="E372" s="133"/>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c r="AO372" s="126"/>
      <c r="AP372" s="126"/>
      <c r="AQ372" s="126"/>
      <c r="AR372" s="126"/>
      <c r="AS372" s="126"/>
      <c r="AT372" s="126"/>
      <c r="AU372" s="126"/>
      <c r="AV372" s="126"/>
      <c r="AW372" s="126"/>
      <c r="AX372" s="126"/>
      <c r="AY372" s="126"/>
      <c r="AZ372" s="126"/>
      <c r="BA372" s="126"/>
      <c r="BB372" s="126"/>
      <c r="BC372" s="126"/>
      <c r="BD372" s="126"/>
      <c r="BE372" s="126"/>
      <c r="BF372" s="126"/>
      <c r="BG372" s="126"/>
      <c r="BH372" s="126"/>
      <c r="BI372" s="126"/>
      <c r="BJ372" s="126"/>
      <c r="BK372" s="126"/>
      <c r="BL372" s="126"/>
      <c r="BM372" s="126"/>
      <c r="BN372" s="126"/>
      <c r="BO372" s="126"/>
      <c r="BP372" s="126"/>
      <c r="BQ372" s="126"/>
      <c r="BR372" s="126"/>
      <c r="BS372" s="126"/>
      <c r="BT372" s="126"/>
      <c r="BU372" s="126"/>
      <c r="BV372" s="126"/>
      <c r="BW372" s="126"/>
      <c r="BX372" s="126"/>
      <c r="BY372" s="126"/>
      <c r="BZ372" s="126"/>
      <c r="CA372" s="126"/>
      <c r="CB372" s="126"/>
      <c r="CC372" s="126"/>
      <c r="CD372" s="126"/>
      <c r="CE372" s="126"/>
      <c r="CF372" s="126"/>
      <c r="CG372" s="126"/>
      <c r="CH372" s="126"/>
      <c r="CI372" s="126"/>
      <c r="CJ372" s="126"/>
      <c r="CK372" s="126"/>
      <c r="CL372" s="126"/>
      <c r="CM372" s="126"/>
      <c r="CN372" s="126"/>
      <c r="CO372" s="126"/>
      <c r="CP372" s="126"/>
      <c r="CQ372" s="126"/>
      <c r="CR372" s="126"/>
      <c r="CS372" s="126"/>
      <c r="CT372" s="126"/>
      <c r="CU372" s="126"/>
      <c r="CV372" s="126"/>
      <c r="CW372" s="126"/>
      <c r="CX372" s="126"/>
      <c r="CY372" s="126"/>
      <c r="CZ372" s="126"/>
      <c r="DA372" s="126"/>
      <c r="DB372" s="126"/>
      <c r="DC372" s="126"/>
      <c r="DD372" s="126"/>
      <c r="DE372" s="126"/>
      <c r="DF372" s="126"/>
      <c r="DG372" s="126"/>
      <c r="DH372" s="126"/>
      <c r="DI372" s="126"/>
      <c r="DJ372" s="126"/>
      <c r="DK372" s="126"/>
      <c r="DL372" s="126"/>
      <c r="DM372" s="126"/>
      <c r="DN372" s="126"/>
      <c r="DO372" s="126"/>
      <c r="DP372" s="126"/>
      <c r="DQ372" s="126"/>
      <c r="DR372" s="126"/>
      <c r="DS372" s="126"/>
      <c r="DT372" s="126"/>
      <c r="DU372" s="126"/>
      <c r="DV372" s="126"/>
      <c r="DW372" s="126"/>
      <c r="DX372" s="126"/>
      <c r="DY372" s="126"/>
      <c r="DZ372" s="126"/>
      <c r="EA372" s="126"/>
      <c r="EB372" s="126"/>
      <c r="EC372" s="126"/>
      <c r="ED372" s="126"/>
      <c r="EE372" s="126"/>
      <c r="EF372" s="126"/>
      <c r="EG372" s="126"/>
      <c r="EH372" s="126"/>
      <c r="EI372" s="126"/>
      <c r="EJ372" s="126"/>
      <c r="EK372" s="126"/>
      <c r="EL372" s="126"/>
      <c r="EM372" s="126"/>
      <c r="EN372" s="126"/>
      <c r="EO372" s="126"/>
      <c r="EP372" s="126"/>
      <c r="EQ372" s="126"/>
      <c r="ER372" s="126"/>
      <c r="ES372" s="126"/>
      <c r="ET372" s="126"/>
      <c r="EU372" s="126"/>
      <c r="EV372" s="126"/>
      <c r="EW372" s="126"/>
      <c r="EX372" s="126"/>
      <c r="EY372" s="126"/>
      <c r="EZ372" s="126"/>
      <c r="FA372" s="126"/>
      <c r="FB372" s="126"/>
      <c r="FC372" s="126"/>
      <c r="FD372" s="126"/>
      <c r="FE372" s="126"/>
      <c r="FF372" s="126"/>
      <c r="FG372" s="126"/>
      <c r="FH372" s="126"/>
      <c r="FI372" s="126"/>
      <c r="FJ372" s="126"/>
      <c r="FK372" s="126"/>
      <c r="FL372" s="126"/>
      <c r="FM372" s="126"/>
      <c r="FN372" s="126"/>
      <c r="FO372" s="126"/>
      <c r="FP372" s="126"/>
      <c r="FQ372" s="126"/>
      <c r="FR372" s="126"/>
      <c r="FS372" s="126"/>
      <c r="FT372" s="126"/>
      <c r="FU372" s="126"/>
      <c r="FV372" s="126"/>
      <c r="FW372" s="126"/>
      <c r="FX372" s="126"/>
      <c r="FY372" s="126"/>
      <c r="FZ372" s="126"/>
      <c r="GA372" s="126"/>
      <c r="GB372" s="126"/>
      <c r="GC372" s="126"/>
      <c r="GD372" s="126"/>
      <c r="GE372" s="126"/>
      <c r="GF372" s="126"/>
      <c r="GG372" s="126"/>
      <c r="GH372" s="126"/>
      <c r="GI372" s="126"/>
      <c r="GJ372" s="126"/>
      <c r="GK372" s="126"/>
      <c r="GL372" s="126"/>
      <c r="GM372" s="126"/>
      <c r="GN372" s="126"/>
      <c r="GO372" s="126"/>
      <c r="GP372" s="126"/>
      <c r="GQ372" s="126"/>
      <c r="GR372" s="126"/>
      <c r="GS372" s="126"/>
      <c r="GT372" s="126"/>
      <c r="GU372" s="126"/>
      <c r="GV372" s="126"/>
      <c r="GW372" s="126"/>
      <c r="GX372" s="126"/>
      <c r="GY372" s="126"/>
      <c r="GZ372" s="126"/>
      <c r="HA372" s="126"/>
      <c r="HB372" s="126"/>
      <c r="HC372" s="126"/>
      <c r="HD372" s="126"/>
      <c r="HE372" s="126"/>
      <c r="HF372" s="126"/>
      <c r="HG372" s="126"/>
      <c r="HH372" s="126"/>
      <c r="HI372" s="126"/>
      <c r="HJ372" s="126"/>
      <c r="HK372" s="126"/>
      <c r="HL372" s="126"/>
      <c r="HM372" s="126"/>
      <c r="HN372" s="126"/>
      <c r="HO372" s="126"/>
      <c r="HP372" s="126"/>
      <c r="HQ372" s="126"/>
      <c r="HR372" s="126"/>
      <c r="HS372" s="126"/>
      <c r="HT372" s="126"/>
      <c r="HU372" s="126"/>
      <c r="HV372" s="126"/>
      <c r="HW372" s="126"/>
      <c r="HX372" s="126"/>
      <c r="HY372" s="126"/>
      <c r="HZ372" s="126"/>
      <c r="IA372" s="126"/>
      <c r="IB372" s="126"/>
      <c r="IC372" s="126"/>
      <c r="ID372" s="126"/>
      <c r="IE372" s="126"/>
      <c r="IF372" s="126"/>
      <c r="IG372" s="126"/>
      <c r="IH372" s="126"/>
      <c r="II372" s="126"/>
      <c r="IJ372" s="126"/>
      <c r="IK372" s="126"/>
      <c r="IL372" s="126"/>
      <c r="IM372" s="126"/>
      <c r="IN372" s="126"/>
      <c r="IO372" s="126"/>
      <c r="IP372" s="126"/>
      <c r="IQ372" s="126"/>
      <c r="IR372" s="126"/>
      <c r="IS372" s="126"/>
      <c r="IT372" s="126"/>
      <c r="IU372" s="126"/>
      <c r="IV372" s="126"/>
    </row>
    <row r="373" spans="1:256">
      <c r="A373" s="127"/>
      <c r="B373" s="147" t="s">
        <v>1378</v>
      </c>
      <c r="C373" s="136"/>
      <c r="E373" s="133"/>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c r="AO373" s="126"/>
      <c r="AP373" s="126"/>
      <c r="AQ373" s="126"/>
      <c r="AR373" s="126"/>
      <c r="AS373" s="126"/>
      <c r="AT373" s="126"/>
      <c r="AU373" s="126"/>
      <c r="AV373" s="126"/>
      <c r="AW373" s="126"/>
      <c r="AX373" s="126"/>
      <c r="AY373" s="126"/>
      <c r="AZ373" s="126"/>
      <c r="BA373" s="126"/>
      <c r="BB373" s="126"/>
      <c r="BC373" s="126"/>
      <c r="BD373" s="126"/>
      <c r="BE373" s="126"/>
      <c r="BF373" s="126"/>
      <c r="BG373" s="126"/>
      <c r="BH373" s="126"/>
      <c r="BI373" s="126"/>
      <c r="BJ373" s="126"/>
      <c r="BK373" s="126"/>
      <c r="BL373" s="126"/>
      <c r="BM373" s="126"/>
      <c r="BN373" s="126"/>
      <c r="BO373" s="126"/>
      <c r="BP373" s="126"/>
      <c r="BQ373" s="126"/>
      <c r="BR373" s="126"/>
      <c r="BS373" s="126"/>
      <c r="BT373" s="126"/>
      <c r="BU373" s="126"/>
      <c r="BV373" s="126"/>
      <c r="BW373" s="126"/>
      <c r="BX373" s="126"/>
      <c r="BY373" s="126"/>
      <c r="BZ373" s="126"/>
      <c r="CA373" s="126"/>
      <c r="CB373" s="126"/>
      <c r="CC373" s="126"/>
      <c r="CD373" s="126"/>
      <c r="CE373" s="126"/>
      <c r="CF373" s="126"/>
      <c r="CG373" s="126"/>
      <c r="CH373" s="126"/>
      <c r="CI373" s="126"/>
      <c r="CJ373" s="126"/>
      <c r="CK373" s="126"/>
      <c r="CL373" s="126"/>
      <c r="CM373" s="126"/>
      <c r="CN373" s="126"/>
      <c r="CO373" s="126"/>
      <c r="CP373" s="126"/>
      <c r="CQ373" s="126"/>
      <c r="CR373" s="126"/>
      <c r="CS373" s="126"/>
      <c r="CT373" s="126"/>
      <c r="CU373" s="126"/>
      <c r="CV373" s="126"/>
      <c r="CW373" s="126"/>
      <c r="CX373" s="126"/>
      <c r="CY373" s="126"/>
      <c r="CZ373" s="126"/>
      <c r="DA373" s="126"/>
      <c r="DB373" s="126"/>
      <c r="DC373" s="126"/>
      <c r="DD373" s="126"/>
      <c r="DE373" s="126"/>
      <c r="DF373" s="126"/>
      <c r="DG373" s="126"/>
      <c r="DH373" s="126"/>
      <c r="DI373" s="126"/>
      <c r="DJ373" s="126"/>
      <c r="DK373" s="126"/>
      <c r="DL373" s="126"/>
      <c r="DM373" s="126"/>
      <c r="DN373" s="126"/>
      <c r="DO373" s="126"/>
      <c r="DP373" s="126"/>
      <c r="DQ373" s="126"/>
      <c r="DR373" s="126"/>
      <c r="DS373" s="126"/>
      <c r="DT373" s="126"/>
      <c r="DU373" s="126"/>
      <c r="DV373" s="126"/>
      <c r="DW373" s="126"/>
      <c r="DX373" s="126"/>
      <c r="DY373" s="126"/>
      <c r="DZ373" s="126"/>
      <c r="EA373" s="126"/>
      <c r="EB373" s="126"/>
      <c r="EC373" s="126"/>
      <c r="ED373" s="126"/>
      <c r="EE373" s="126"/>
      <c r="EF373" s="126"/>
      <c r="EG373" s="126"/>
      <c r="EH373" s="126"/>
      <c r="EI373" s="126"/>
      <c r="EJ373" s="126"/>
      <c r="EK373" s="126"/>
      <c r="EL373" s="126"/>
      <c r="EM373" s="126"/>
      <c r="EN373" s="126"/>
      <c r="EO373" s="126"/>
      <c r="EP373" s="126"/>
      <c r="EQ373" s="126"/>
      <c r="ER373" s="126"/>
      <c r="ES373" s="126"/>
      <c r="ET373" s="126"/>
      <c r="EU373" s="126"/>
      <c r="EV373" s="126"/>
      <c r="EW373" s="126"/>
      <c r="EX373" s="126"/>
      <c r="EY373" s="126"/>
      <c r="EZ373" s="126"/>
      <c r="FA373" s="126"/>
      <c r="FB373" s="126"/>
      <c r="FC373" s="126"/>
      <c r="FD373" s="126"/>
      <c r="FE373" s="126"/>
      <c r="FF373" s="126"/>
      <c r="FG373" s="126"/>
      <c r="FH373" s="126"/>
      <c r="FI373" s="126"/>
      <c r="FJ373" s="126"/>
      <c r="FK373" s="126"/>
      <c r="FL373" s="126"/>
      <c r="FM373" s="126"/>
      <c r="FN373" s="126"/>
      <c r="FO373" s="126"/>
      <c r="FP373" s="126"/>
      <c r="FQ373" s="126"/>
      <c r="FR373" s="126"/>
      <c r="FS373" s="126"/>
      <c r="FT373" s="126"/>
      <c r="FU373" s="126"/>
      <c r="FV373" s="126"/>
      <c r="FW373" s="126"/>
      <c r="FX373" s="126"/>
      <c r="FY373" s="126"/>
      <c r="FZ373" s="126"/>
      <c r="GA373" s="126"/>
      <c r="GB373" s="126"/>
      <c r="GC373" s="126"/>
      <c r="GD373" s="126"/>
      <c r="GE373" s="126"/>
      <c r="GF373" s="126"/>
      <c r="GG373" s="126"/>
      <c r="GH373" s="126"/>
      <c r="GI373" s="126"/>
      <c r="GJ373" s="126"/>
      <c r="GK373" s="126"/>
      <c r="GL373" s="126"/>
      <c r="GM373" s="126"/>
      <c r="GN373" s="126"/>
      <c r="GO373" s="126"/>
      <c r="GP373" s="126"/>
      <c r="GQ373" s="126"/>
      <c r="GR373" s="126"/>
      <c r="GS373" s="126"/>
      <c r="GT373" s="126"/>
      <c r="GU373" s="126"/>
      <c r="GV373" s="126"/>
      <c r="GW373" s="126"/>
      <c r="GX373" s="126"/>
      <c r="GY373" s="126"/>
      <c r="GZ373" s="126"/>
      <c r="HA373" s="126"/>
      <c r="HB373" s="126"/>
      <c r="HC373" s="126"/>
      <c r="HD373" s="126"/>
      <c r="HE373" s="126"/>
      <c r="HF373" s="126"/>
      <c r="HG373" s="126"/>
      <c r="HH373" s="126"/>
      <c r="HI373" s="126"/>
      <c r="HJ373" s="126"/>
      <c r="HK373" s="126"/>
      <c r="HL373" s="126"/>
      <c r="HM373" s="126"/>
      <c r="HN373" s="126"/>
      <c r="HO373" s="126"/>
      <c r="HP373" s="126"/>
      <c r="HQ373" s="126"/>
      <c r="HR373" s="126"/>
      <c r="HS373" s="126"/>
      <c r="HT373" s="126"/>
      <c r="HU373" s="126"/>
      <c r="HV373" s="126"/>
      <c r="HW373" s="126"/>
      <c r="HX373" s="126"/>
      <c r="HY373" s="126"/>
      <c r="HZ373" s="126"/>
      <c r="IA373" s="126"/>
      <c r="IB373" s="126"/>
      <c r="IC373" s="126"/>
      <c r="ID373" s="126"/>
      <c r="IE373" s="126"/>
      <c r="IF373" s="126"/>
      <c r="IG373" s="126"/>
      <c r="IH373" s="126"/>
      <c r="II373" s="126"/>
      <c r="IJ373" s="126"/>
      <c r="IK373" s="126"/>
      <c r="IL373" s="126"/>
      <c r="IM373" s="126"/>
      <c r="IN373" s="126"/>
      <c r="IO373" s="126"/>
      <c r="IP373" s="126"/>
      <c r="IQ373" s="126"/>
      <c r="IR373" s="126"/>
      <c r="IS373" s="126"/>
      <c r="IT373" s="126"/>
      <c r="IU373" s="126"/>
      <c r="IV373" s="126"/>
    </row>
    <row r="374" spans="1:256" ht="45">
      <c r="A374" s="127"/>
      <c r="B374" s="163" t="s">
        <v>1379</v>
      </c>
      <c r="C374" s="136"/>
      <c r="E374" s="133"/>
    </row>
    <row r="375" spans="1:256">
      <c r="A375" s="127"/>
      <c r="B375" s="147" t="s">
        <v>1380</v>
      </c>
      <c r="C375" s="136"/>
      <c r="E375" s="133"/>
    </row>
    <row r="376" spans="1:256">
      <c r="A376" s="127"/>
      <c r="B376" s="147" t="s">
        <v>1381</v>
      </c>
      <c r="C376" s="136"/>
      <c r="E376" s="133"/>
    </row>
    <row r="377" spans="1:256">
      <c r="A377" s="127"/>
      <c r="B377" s="163" t="s">
        <v>1382</v>
      </c>
      <c r="C377" s="136"/>
      <c r="E377" s="133"/>
    </row>
    <row r="378" spans="1:256">
      <c r="A378" s="127"/>
      <c r="B378" s="486" t="s">
        <v>1383</v>
      </c>
      <c r="C378" s="136"/>
      <c r="E378" s="133"/>
    </row>
    <row r="379" spans="1:256">
      <c r="A379" s="127"/>
      <c r="B379" s="486" t="s">
        <v>1384</v>
      </c>
      <c r="C379" s="136"/>
      <c r="E379" s="133"/>
    </row>
    <row r="380" spans="1:256">
      <c r="A380" s="127"/>
      <c r="B380" s="486" t="s">
        <v>1385</v>
      </c>
      <c r="C380" s="136"/>
      <c r="E380" s="133"/>
    </row>
    <row r="381" spans="1:256">
      <c r="A381" s="127"/>
      <c r="B381" s="486" t="s">
        <v>1386</v>
      </c>
      <c r="C381" s="136"/>
      <c r="E381" s="133"/>
    </row>
    <row r="382" spans="1:256">
      <c r="A382" s="127"/>
      <c r="B382" s="486" t="s">
        <v>1387</v>
      </c>
      <c r="C382" s="136"/>
      <c r="E382" s="133"/>
    </row>
    <row r="383" spans="1:256">
      <c r="A383" s="127"/>
      <c r="B383" s="486" t="s">
        <v>1388</v>
      </c>
      <c r="C383" s="136"/>
      <c r="E383" s="133"/>
    </row>
    <row r="384" spans="1:256">
      <c r="A384" s="127"/>
      <c r="B384" s="147"/>
      <c r="C384" s="136"/>
      <c r="E384" s="133"/>
    </row>
    <row r="385" spans="1:6">
      <c r="A385" s="127"/>
      <c r="B385" s="147" t="s">
        <v>1389</v>
      </c>
      <c r="C385" s="136"/>
      <c r="E385" s="133"/>
    </row>
    <row r="386" spans="1:6">
      <c r="A386" s="127"/>
      <c r="B386" s="147" t="s">
        <v>1390</v>
      </c>
      <c r="C386" s="136"/>
      <c r="E386" s="133"/>
    </row>
    <row r="387" spans="1:6">
      <c r="A387" s="127"/>
      <c r="B387" s="147" t="s">
        <v>1391</v>
      </c>
      <c r="C387" s="136"/>
      <c r="E387" s="133"/>
    </row>
    <row r="388" spans="1:6" ht="18.75">
      <c r="A388" s="127"/>
      <c r="B388" s="163" t="s">
        <v>1632</v>
      </c>
      <c r="C388" s="136"/>
      <c r="E388" s="133"/>
    </row>
    <row r="389" spans="1:6">
      <c r="A389" s="127"/>
      <c r="B389" s="147" t="s">
        <v>1392</v>
      </c>
      <c r="C389" s="136"/>
      <c r="E389" s="133"/>
    </row>
    <row r="390" spans="1:6" ht="18">
      <c r="A390" s="127"/>
      <c r="B390" s="147" t="s">
        <v>1633</v>
      </c>
      <c r="C390" s="136"/>
      <c r="E390" s="133"/>
    </row>
    <row r="391" spans="1:6" ht="18">
      <c r="A391" s="127"/>
      <c r="B391" s="147" t="s">
        <v>1634</v>
      </c>
      <c r="C391" s="136"/>
      <c r="E391" s="133"/>
    </row>
    <row r="392" spans="1:6">
      <c r="A392" s="127"/>
      <c r="B392" s="147" t="s">
        <v>1393</v>
      </c>
      <c r="C392" s="136"/>
      <c r="E392" s="133"/>
    </row>
    <row r="393" spans="1:6" ht="30">
      <c r="A393" s="127"/>
      <c r="B393" s="163" t="s">
        <v>1394</v>
      </c>
      <c r="C393" s="136"/>
      <c r="E393" s="133"/>
    </row>
    <row r="394" spans="1:6">
      <c r="A394" s="127"/>
      <c r="B394" s="147" t="s">
        <v>1395</v>
      </c>
      <c r="C394" s="148" t="s">
        <v>1396</v>
      </c>
      <c r="E394" s="133"/>
      <c r="F394" s="775"/>
    </row>
    <row r="395" spans="1:6">
      <c r="A395" s="127"/>
      <c r="B395" s="147" t="s">
        <v>1397</v>
      </c>
      <c r="C395" s="149" t="s">
        <v>1398</v>
      </c>
      <c r="E395" s="80"/>
    </row>
    <row r="396" spans="1:6">
      <c r="A396" s="127"/>
      <c r="B396" s="147" t="s">
        <v>1399</v>
      </c>
      <c r="C396" s="149">
        <v>1</v>
      </c>
      <c r="E396" s="80"/>
    </row>
    <row r="397" spans="1:6">
      <c r="A397" s="127"/>
      <c r="B397" s="147" t="s">
        <v>1400</v>
      </c>
      <c r="C397" s="149">
        <v>1.254</v>
      </c>
      <c r="E397" s="80"/>
    </row>
    <row r="398" spans="1:6">
      <c r="A398" s="127"/>
      <c r="B398" s="395" t="s">
        <v>1401</v>
      </c>
      <c r="C398" s="150"/>
      <c r="D398" s="133"/>
      <c r="E398" s="133"/>
    </row>
    <row r="399" spans="1:6">
      <c r="A399" s="127"/>
      <c r="B399" s="147" t="s">
        <v>1402</v>
      </c>
      <c r="C399" s="149" t="s">
        <v>1403</v>
      </c>
      <c r="D399" s="80"/>
      <c r="E399" s="133"/>
    </row>
    <row r="400" spans="1:6">
      <c r="A400" s="127"/>
      <c r="B400" s="147" t="s">
        <v>1404</v>
      </c>
      <c r="C400" s="151" t="s">
        <v>1405</v>
      </c>
      <c r="D400" s="80"/>
      <c r="E400" s="133"/>
    </row>
    <row r="401" spans="1:6">
      <c r="A401" s="127"/>
      <c r="B401" s="147" t="s">
        <v>1406</v>
      </c>
      <c r="C401" s="148" t="s">
        <v>1407</v>
      </c>
      <c r="E401" s="133"/>
      <c r="F401" s="775"/>
    </row>
    <row r="402" spans="1:6">
      <c r="A402" s="127"/>
      <c r="B402" s="147" t="s">
        <v>1408</v>
      </c>
      <c r="C402" s="152">
        <v>2.7</v>
      </c>
      <c r="E402" s="133"/>
      <c r="F402" s="775"/>
    </row>
    <row r="403" spans="1:6">
      <c r="A403" s="127"/>
      <c r="B403" s="147" t="s">
        <v>1409</v>
      </c>
      <c r="C403" s="153" t="s">
        <v>1410</v>
      </c>
      <c r="E403" s="133"/>
      <c r="F403" s="775"/>
    </row>
    <row r="404" spans="1:6">
      <c r="A404" s="127"/>
      <c r="B404" s="487" t="s">
        <v>1411</v>
      </c>
      <c r="C404" s="154"/>
      <c r="E404" s="133"/>
      <c r="F404" s="775"/>
    </row>
    <row r="405" spans="1:6">
      <c r="A405" s="127"/>
      <c r="B405" s="147" t="s">
        <v>1412</v>
      </c>
      <c r="C405" s="153" t="s">
        <v>1413</v>
      </c>
      <c r="D405" s="80"/>
      <c r="E405" s="133"/>
      <c r="F405" s="775"/>
    </row>
    <row r="406" spans="1:6">
      <c r="A406" s="127"/>
      <c r="B406" s="147" t="s">
        <v>1406</v>
      </c>
      <c r="C406" s="153" t="s">
        <v>1414</v>
      </c>
      <c r="E406" s="133"/>
      <c r="F406" s="775"/>
    </row>
    <row r="407" spans="1:6">
      <c r="A407" s="127"/>
      <c r="B407" s="147" t="s">
        <v>1415</v>
      </c>
      <c r="C407" s="152">
        <v>3.91</v>
      </c>
      <c r="D407" s="133"/>
      <c r="E407" s="133"/>
      <c r="F407" s="775"/>
    </row>
    <row r="408" spans="1:6">
      <c r="A408" s="127"/>
      <c r="B408" s="147" t="s">
        <v>1409</v>
      </c>
      <c r="C408" s="153" t="s">
        <v>1416</v>
      </c>
      <c r="E408" s="133"/>
      <c r="F408" s="775"/>
    </row>
    <row r="409" spans="1:6">
      <c r="A409" s="127"/>
      <c r="B409" s="395" t="s">
        <v>1417</v>
      </c>
      <c r="C409" s="154"/>
      <c r="E409" s="133"/>
      <c r="F409" s="775"/>
    </row>
    <row r="410" spans="1:6">
      <c r="A410" s="127"/>
      <c r="B410" s="147" t="s">
        <v>1418</v>
      </c>
      <c r="C410" s="153" t="s">
        <v>1419</v>
      </c>
      <c r="E410" s="133" t="s">
        <v>1420</v>
      </c>
      <c r="F410" s="775"/>
    </row>
    <row r="411" spans="1:6">
      <c r="A411" s="127"/>
      <c r="B411" s="147" t="s">
        <v>1421</v>
      </c>
      <c r="C411" s="153" t="s">
        <v>1422</v>
      </c>
      <c r="D411" s="80"/>
      <c r="E411" s="133"/>
      <c r="F411" s="775"/>
    </row>
    <row r="412" spans="1:6">
      <c r="A412" s="127"/>
      <c r="B412" s="147" t="s">
        <v>1423</v>
      </c>
      <c r="C412" s="153" t="s">
        <v>1424</v>
      </c>
      <c r="E412" s="133"/>
      <c r="F412" s="775"/>
    </row>
    <row r="413" spans="1:6">
      <c r="A413" s="127"/>
      <c r="B413" s="147" t="s">
        <v>1425</v>
      </c>
      <c r="C413" s="153" t="s">
        <v>1426</v>
      </c>
      <c r="E413" s="133"/>
      <c r="F413" s="775"/>
    </row>
    <row r="414" spans="1:6">
      <c r="A414" s="127"/>
      <c r="B414" s="147" t="s">
        <v>1427</v>
      </c>
      <c r="C414" s="154"/>
      <c r="D414" s="133"/>
      <c r="E414" s="133"/>
      <c r="F414" s="775"/>
    </row>
    <row r="415" spans="1:6">
      <c r="A415" s="127"/>
      <c r="B415" s="147" t="s">
        <v>1428</v>
      </c>
      <c r="C415" s="155" t="s">
        <v>1429</v>
      </c>
      <c r="D415" s="133"/>
      <c r="E415" s="80"/>
      <c r="F415" s="775"/>
    </row>
    <row r="416" spans="1:6">
      <c r="A416" s="127"/>
      <c r="B416" s="147" t="s">
        <v>1430</v>
      </c>
      <c r="C416" s="153" t="s">
        <v>1431</v>
      </c>
      <c r="E416" s="80"/>
      <c r="F416" s="775"/>
    </row>
    <row r="417" spans="1:6">
      <c r="A417" s="127"/>
      <c r="B417" s="147" t="s">
        <v>1432</v>
      </c>
      <c r="C417" s="155" t="s">
        <v>1433</v>
      </c>
      <c r="E417" s="80"/>
    </row>
    <row r="418" spans="1:6">
      <c r="A418" s="127"/>
      <c r="B418" s="147" t="s">
        <v>1434</v>
      </c>
      <c r="C418" s="156"/>
      <c r="D418" s="133"/>
      <c r="E418" s="80"/>
    </row>
    <row r="419" spans="1:6">
      <c r="A419" s="127"/>
      <c r="B419" s="147" t="s">
        <v>1435</v>
      </c>
      <c r="C419" s="153" t="s">
        <v>1436</v>
      </c>
      <c r="D419" s="133"/>
      <c r="E419" s="80"/>
    </row>
    <row r="420" spans="1:6">
      <c r="A420" s="127"/>
      <c r="B420" s="147" t="s">
        <v>1437</v>
      </c>
      <c r="C420" s="153">
        <v>3</v>
      </c>
      <c r="D420" s="133"/>
      <c r="E420" s="80"/>
    </row>
    <row r="421" spans="1:6">
      <c r="A421" s="127"/>
      <c r="B421" s="147" t="s">
        <v>1438</v>
      </c>
      <c r="C421" s="153" t="s">
        <v>1439</v>
      </c>
      <c r="E421" s="80"/>
    </row>
    <row r="422" spans="1:6">
      <c r="A422" s="127"/>
      <c r="B422" s="147" t="s">
        <v>1440</v>
      </c>
      <c r="C422" s="153" t="s">
        <v>1441</v>
      </c>
      <c r="D422" s="133"/>
      <c r="E422" s="80"/>
    </row>
    <row r="423" spans="1:6">
      <c r="A423" s="127"/>
      <c r="B423" s="147" t="s">
        <v>1442</v>
      </c>
      <c r="C423" s="153" t="s">
        <v>1443</v>
      </c>
      <c r="E423" s="133" t="s">
        <v>1420</v>
      </c>
      <c r="F423" s="775"/>
    </row>
    <row r="424" spans="1:6">
      <c r="A424" s="127"/>
      <c r="B424" s="147" t="s">
        <v>1444</v>
      </c>
      <c r="C424" s="154"/>
      <c r="E424" s="133"/>
    </row>
    <row r="425" spans="1:6">
      <c r="A425" s="127"/>
      <c r="B425" s="147" t="s">
        <v>1445</v>
      </c>
      <c r="C425" s="153" t="s">
        <v>1446</v>
      </c>
      <c r="D425" s="133"/>
      <c r="E425" s="133"/>
      <c r="F425" s="775"/>
    </row>
    <row r="426" spans="1:6">
      <c r="A426" s="127"/>
      <c r="B426" s="147" t="s">
        <v>1447</v>
      </c>
      <c r="C426" s="153" t="s">
        <v>1448</v>
      </c>
      <c r="E426" s="133"/>
      <c r="F426" s="775"/>
    </row>
    <row r="427" spans="1:6">
      <c r="A427" s="127"/>
      <c r="B427" s="147" t="s">
        <v>1449</v>
      </c>
      <c r="C427" s="153" t="s">
        <v>1450</v>
      </c>
      <c r="E427" s="133"/>
      <c r="F427" s="775"/>
    </row>
    <row r="428" spans="1:6">
      <c r="A428" s="127"/>
      <c r="B428" s="147" t="s">
        <v>1451</v>
      </c>
      <c r="C428" s="154" t="s">
        <v>1452</v>
      </c>
      <c r="E428" s="133"/>
    </row>
    <row r="429" spans="1:6" ht="60">
      <c r="A429" s="127"/>
      <c r="B429" s="481" t="s">
        <v>1453</v>
      </c>
      <c r="C429" s="136"/>
      <c r="E429" s="133"/>
    </row>
    <row r="430" spans="1:6">
      <c r="A430" s="127"/>
      <c r="B430" s="493" t="s">
        <v>1454</v>
      </c>
      <c r="C430" s="136"/>
      <c r="E430" s="133"/>
    </row>
    <row r="431" spans="1:6" ht="165">
      <c r="A431" s="127"/>
      <c r="B431" s="163" t="s">
        <v>1635</v>
      </c>
      <c r="C431" s="136"/>
      <c r="E431" s="133"/>
    </row>
    <row r="432" spans="1:6">
      <c r="A432" s="127"/>
      <c r="B432" s="147" t="s">
        <v>4</v>
      </c>
      <c r="C432" s="157">
        <v>1</v>
      </c>
      <c r="D432" s="505">
        <v>0</v>
      </c>
      <c r="E432" s="133">
        <f>+D432*C432</f>
        <v>0</v>
      </c>
    </row>
    <row r="433" spans="1:6">
      <c r="A433" s="127"/>
      <c r="B433" s="138" t="s">
        <v>1606</v>
      </c>
      <c r="C433" s="157"/>
      <c r="D433" s="143"/>
      <c r="E433" s="133"/>
    </row>
    <row r="434" spans="1:6" s="91" customFormat="1">
      <c r="A434" s="144"/>
      <c r="B434" s="138"/>
      <c r="C434" s="158"/>
      <c r="D434" s="143"/>
      <c r="E434" s="145"/>
      <c r="F434" s="771"/>
    </row>
    <row r="435" spans="1:6" ht="30">
      <c r="A435" s="127">
        <f>COUNT($A$12:A433)+1</f>
        <v>44</v>
      </c>
      <c r="B435" s="163" t="s">
        <v>1455</v>
      </c>
      <c r="C435" s="136"/>
      <c r="E435" s="133"/>
    </row>
    <row r="436" spans="1:6">
      <c r="A436" s="127"/>
      <c r="B436" s="147" t="s">
        <v>1</v>
      </c>
      <c r="C436" s="157">
        <v>60</v>
      </c>
      <c r="D436" s="505">
        <v>0</v>
      </c>
      <c r="E436" s="133">
        <f>+D436*C436</f>
        <v>0</v>
      </c>
    </row>
    <row r="437" spans="1:6">
      <c r="A437" s="127"/>
      <c r="B437" s="147"/>
      <c r="C437" s="157"/>
      <c r="D437" s="143"/>
      <c r="E437" s="133"/>
    </row>
    <row r="438" spans="1:6">
      <c r="A438" s="127">
        <f>COUNT($A$12:A437)+1</f>
        <v>45</v>
      </c>
      <c r="B438" s="147" t="s">
        <v>1456</v>
      </c>
      <c r="C438" s="136"/>
      <c r="E438" s="133">
        <f t="shared" ref="E438:E462" si="6">+D438*C438</f>
        <v>0</v>
      </c>
    </row>
    <row r="439" spans="1:6" s="161" customFormat="1">
      <c r="A439" s="159"/>
      <c r="B439" s="486" t="s">
        <v>1457</v>
      </c>
      <c r="C439" s="136"/>
      <c r="D439" s="160"/>
      <c r="E439" s="133">
        <f t="shared" si="6"/>
        <v>0</v>
      </c>
      <c r="F439" s="776"/>
    </row>
    <row r="440" spans="1:6" s="161" customFormat="1" ht="75">
      <c r="A440" s="159"/>
      <c r="B440" s="163" t="s">
        <v>1458</v>
      </c>
      <c r="C440" s="136"/>
      <c r="D440" s="160"/>
      <c r="E440" s="133">
        <f t="shared" si="6"/>
        <v>0</v>
      </c>
      <c r="F440" s="776"/>
    </row>
    <row r="441" spans="1:6" s="161" customFormat="1">
      <c r="A441" s="159"/>
      <c r="B441" s="147" t="s">
        <v>1459</v>
      </c>
      <c r="C441" s="136"/>
      <c r="D441" s="160"/>
      <c r="E441" s="133">
        <f t="shared" si="6"/>
        <v>0</v>
      </c>
      <c r="F441" s="776"/>
    </row>
    <row r="442" spans="1:6" s="161" customFormat="1">
      <c r="A442" s="159"/>
      <c r="B442" s="147" t="s">
        <v>1460</v>
      </c>
      <c r="C442" s="136"/>
      <c r="D442" s="160"/>
      <c r="E442" s="133">
        <f t="shared" si="6"/>
        <v>0</v>
      </c>
      <c r="F442" s="776"/>
    </row>
    <row r="443" spans="1:6" s="161" customFormat="1">
      <c r="A443" s="159"/>
      <c r="B443" s="147" t="s">
        <v>1461</v>
      </c>
      <c r="C443" s="136"/>
      <c r="D443" s="160"/>
      <c r="E443" s="133">
        <f t="shared" si="6"/>
        <v>0</v>
      </c>
      <c r="F443" s="776"/>
    </row>
    <row r="444" spans="1:6" s="161" customFormat="1" ht="18.75">
      <c r="A444" s="159"/>
      <c r="B444" s="163" t="s">
        <v>1636</v>
      </c>
      <c r="C444" s="136"/>
      <c r="D444" s="160"/>
      <c r="E444" s="133">
        <f t="shared" si="6"/>
        <v>0</v>
      </c>
      <c r="F444" s="776"/>
    </row>
    <row r="445" spans="1:6" s="161" customFormat="1">
      <c r="A445" s="159"/>
      <c r="B445" s="147" t="s">
        <v>1462</v>
      </c>
      <c r="C445" s="136"/>
      <c r="D445" s="160"/>
      <c r="E445" s="133">
        <f t="shared" si="6"/>
        <v>0</v>
      </c>
      <c r="F445" s="776"/>
    </row>
    <row r="446" spans="1:6" s="161" customFormat="1">
      <c r="A446" s="159"/>
      <c r="B446" s="147" t="s">
        <v>1463</v>
      </c>
      <c r="C446" s="136"/>
      <c r="D446" s="160"/>
      <c r="E446" s="133">
        <f t="shared" si="6"/>
        <v>0</v>
      </c>
      <c r="F446" s="776"/>
    </row>
    <row r="447" spans="1:6" s="161" customFormat="1">
      <c r="A447" s="159"/>
      <c r="B447" s="147" t="s">
        <v>1464</v>
      </c>
      <c r="C447" s="136"/>
      <c r="D447" s="160"/>
      <c r="E447" s="133">
        <f t="shared" si="6"/>
        <v>0</v>
      </c>
      <c r="F447" s="776"/>
    </row>
    <row r="448" spans="1:6" s="161" customFormat="1">
      <c r="A448" s="159"/>
      <c r="B448" s="147" t="s">
        <v>1465</v>
      </c>
      <c r="C448" s="136"/>
      <c r="D448" s="160"/>
      <c r="E448" s="133">
        <f t="shared" si="6"/>
        <v>0</v>
      </c>
      <c r="F448" s="776"/>
    </row>
    <row r="449" spans="1:6" s="161" customFormat="1">
      <c r="A449" s="159"/>
      <c r="B449" s="147" t="s">
        <v>1466</v>
      </c>
      <c r="C449" s="136"/>
      <c r="D449" s="160"/>
      <c r="E449" s="133">
        <f t="shared" si="6"/>
        <v>0</v>
      </c>
      <c r="F449" s="776"/>
    </row>
    <row r="450" spans="1:6" s="161" customFormat="1">
      <c r="A450" s="159"/>
      <c r="B450" s="147" t="s">
        <v>1467</v>
      </c>
      <c r="C450" s="136"/>
      <c r="D450" s="160"/>
      <c r="E450" s="133">
        <f t="shared" si="6"/>
        <v>0</v>
      </c>
      <c r="F450" s="776"/>
    </row>
    <row r="451" spans="1:6" s="161" customFormat="1">
      <c r="A451" s="159"/>
      <c r="B451" s="163" t="s">
        <v>1468</v>
      </c>
      <c r="C451" s="136"/>
      <c r="D451" s="160"/>
      <c r="E451" s="133">
        <f t="shared" si="6"/>
        <v>0</v>
      </c>
      <c r="F451" s="776"/>
    </row>
    <row r="452" spans="1:6" s="161" customFormat="1">
      <c r="A452" s="159"/>
      <c r="B452" s="163" t="s">
        <v>1469</v>
      </c>
      <c r="C452" s="136"/>
      <c r="D452" s="160"/>
      <c r="E452" s="133">
        <f t="shared" si="6"/>
        <v>0</v>
      </c>
      <c r="F452" s="776"/>
    </row>
    <row r="453" spans="1:6" s="161" customFormat="1">
      <c r="A453" s="159"/>
      <c r="B453" s="163" t="s">
        <v>1470</v>
      </c>
      <c r="C453" s="136"/>
      <c r="D453" s="160"/>
      <c r="E453" s="133">
        <f t="shared" si="6"/>
        <v>0</v>
      </c>
      <c r="F453" s="776"/>
    </row>
    <row r="454" spans="1:6" s="161" customFormat="1" ht="30">
      <c r="A454" s="159"/>
      <c r="B454" s="147" t="s">
        <v>1471</v>
      </c>
      <c r="C454" s="136"/>
      <c r="D454" s="160"/>
      <c r="E454" s="133">
        <f t="shared" si="6"/>
        <v>0</v>
      </c>
      <c r="F454" s="776"/>
    </row>
    <row r="455" spans="1:6" s="161" customFormat="1">
      <c r="A455" s="159"/>
      <c r="B455" s="147" t="s">
        <v>20</v>
      </c>
      <c r="C455" s="157">
        <v>1</v>
      </c>
      <c r="D455" s="505">
        <v>0</v>
      </c>
      <c r="E455" s="133">
        <f>+D455*C455</f>
        <v>0</v>
      </c>
      <c r="F455" s="776"/>
    </row>
    <row r="456" spans="1:6" s="161" customFormat="1">
      <c r="A456" s="159"/>
      <c r="B456" s="138" t="s">
        <v>1606</v>
      </c>
      <c r="C456" s="157"/>
      <c r="D456" s="160"/>
      <c r="E456" s="133"/>
      <c r="F456" s="776"/>
    </row>
    <row r="457" spans="1:6" s="161" customFormat="1">
      <c r="A457" s="159"/>
      <c r="B457" s="162"/>
      <c r="C457" s="475"/>
      <c r="D457" s="160"/>
      <c r="E457" s="133">
        <f t="shared" si="6"/>
        <v>0</v>
      </c>
      <c r="F457" s="776"/>
    </row>
    <row r="458" spans="1:6" s="161" customFormat="1" ht="105">
      <c r="A458" s="127">
        <f>COUNT($A$12:A457)+1</f>
        <v>46</v>
      </c>
      <c r="B458" s="147" t="s">
        <v>1472</v>
      </c>
      <c r="C458" s="136"/>
      <c r="D458" s="160"/>
      <c r="E458" s="133">
        <f t="shared" si="6"/>
        <v>0</v>
      </c>
      <c r="F458" s="776"/>
    </row>
    <row r="459" spans="1:6" s="161" customFormat="1">
      <c r="A459" s="159"/>
      <c r="B459" s="163" t="s">
        <v>1473</v>
      </c>
      <c r="C459" s="136"/>
      <c r="D459" s="160"/>
      <c r="E459" s="133">
        <f t="shared" si="6"/>
        <v>0</v>
      </c>
      <c r="F459" s="776"/>
    </row>
    <row r="460" spans="1:6" s="161" customFormat="1">
      <c r="A460" s="159"/>
      <c r="B460" s="147" t="s">
        <v>20</v>
      </c>
      <c r="C460" s="157">
        <v>1</v>
      </c>
      <c r="D460" s="505">
        <v>0</v>
      </c>
      <c r="E460" s="133">
        <f>+D460*C460</f>
        <v>0</v>
      </c>
      <c r="F460" s="776"/>
    </row>
    <row r="461" spans="1:6" s="161" customFormat="1">
      <c r="A461" s="159"/>
      <c r="B461" s="138" t="s">
        <v>1606</v>
      </c>
      <c r="C461" s="475"/>
      <c r="D461" s="160"/>
      <c r="E461" s="133">
        <f t="shared" si="6"/>
        <v>0</v>
      </c>
      <c r="F461" s="776"/>
    </row>
    <row r="462" spans="1:6" s="161" customFormat="1">
      <c r="A462" s="159"/>
      <c r="B462" s="162"/>
      <c r="C462" s="475"/>
      <c r="D462" s="160"/>
      <c r="E462" s="133">
        <f t="shared" si="6"/>
        <v>0</v>
      </c>
      <c r="F462" s="776"/>
    </row>
    <row r="463" spans="1:6" s="161" customFormat="1" ht="135">
      <c r="A463" s="127">
        <f>COUNT($A$12:A462)+1</f>
        <v>47</v>
      </c>
      <c r="B463" s="163" t="s">
        <v>1474</v>
      </c>
      <c r="C463" s="136"/>
      <c r="D463" s="124"/>
      <c r="E463" s="133"/>
      <c r="F463" s="776"/>
    </row>
    <row r="464" spans="1:6" s="161" customFormat="1">
      <c r="A464" s="159"/>
      <c r="B464" s="163" t="s">
        <v>1475</v>
      </c>
      <c r="C464" s="136"/>
      <c r="D464" s="124"/>
      <c r="E464" s="133"/>
      <c r="F464" s="776"/>
    </row>
    <row r="465" spans="1:6" s="161" customFormat="1">
      <c r="A465" s="159"/>
      <c r="B465" s="147" t="s">
        <v>1476</v>
      </c>
      <c r="C465" s="476" t="s">
        <v>1477</v>
      </c>
      <c r="D465" s="124"/>
      <c r="E465" s="133"/>
      <c r="F465" s="776"/>
    </row>
    <row r="466" spans="1:6" s="161" customFormat="1">
      <c r="A466" s="159"/>
      <c r="B466" s="147" t="s">
        <v>1478</v>
      </c>
      <c r="C466" s="476" t="s">
        <v>1479</v>
      </c>
      <c r="D466" s="124"/>
      <c r="E466" s="133"/>
      <c r="F466" s="776"/>
    </row>
    <row r="467" spans="1:6" s="161" customFormat="1">
      <c r="A467" s="159"/>
      <c r="B467" s="147" t="s">
        <v>1480</v>
      </c>
      <c r="C467" s="475" t="s">
        <v>1481</v>
      </c>
      <c r="D467" s="124"/>
      <c r="E467" s="133"/>
      <c r="F467" s="776"/>
    </row>
    <row r="468" spans="1:6" s="161" customFormat="1">
      <c r="A468" s="159"/>
      <c r="B468" s="147" t="s">
        <v>1482</v>
      </c>
      <c r="C468" s="475" t="s">
        <v>1483</v>
      </c>
      <c r="D468" s="124"/>
      <c r="E468" s="133"/>
      <c r="F468" s="776"/>
    </row>
    <row r="469" spans="1:6" s="161" customFormat="1">
      <c r="A469" s="159"/>
      <c r="B469" s="147" t="s">
        <v>1484</v>
      </c>
      <c r="C469" s="475" t="s">
        <v>1485</v>
      </c>
      <c r="D469" s="124"/>
      <c r="E469" s="133"/>
      <c r="F469" s="776"/>
    </row>
    <row r="470" spans="1:6" s="161" customFormat="1">
      <c r="A470" s="159"/>
      <c r="B470" s="147" t="s">
        <v>1486</v>
      </c>
      <c r="C470" s="475" t="s">
        <v>1487</v>
      </c>
      <c r="D470" s="124"/>
      <c r="E470" s="133"/>
      <c r="F470" s="776"/>
    </row>
    <row r="471" spans="1:6" s="161" customFormat="1">
      <c r="A471" s="159"/>
      <c r="B471" s="147" t="s">
        <v>1488</v>
      </c>
      <c r="C471" s="475" t="s">
        <v>1489</v>
      </c>
      <c r="D471" s="124"/>
      <c r="E471" s="133"/>
      <c r="F471" s="776"/>
    </row>
    <row r="472" spans="1:6" s="161" customFormat="1">
      <c r="A472" s="159"/>
      <c r="B472" s="147" t="s">
        <v>1490</v>
      </c>
      <c r="C472" s="475" t="s">
        <v>1491</v>
      </c>
      <c r="D472" s="124"/>
      <c r="E472" s="133"/>
      <c r="F472" s="776"/>
    </row>
    <row r="473" spans="1:6" s="161" customFormat="1">
      <c r="A473" s="159"/>
      <c r="B473" s="147" t="s">
        <v>1492</v>
      </c>
      <c r="C473" s="475" t="s">
        <v>1493</v>
      </c>
      <c r="D473" s="124"/>
      <c r="E473" s="133"/>
      <c r="F473" s="776"/>
    </row>
    <row r="474" spans="1:6" s="161" customFormat="1">
      <c r="A474" s="159"/>
      <c r="B474" s="147" t="s">
        <v>1494</v>
      </c>
      <c r="C474" s="475" t="s">
        <v>1495</v>
      </c>
      <c r="D474" s="124"/>
      <c r="E474" s="133"/>
      <c r="F474" s="776"/>
    </row>
    <row r="475" spans="1:6" s="161" customFormat="1">
      <c r="A475" s="159"/>
      <c r="B475" s="147" t="s">
        <v>1496</v>
      </c>
      <c r="C475" s="475" t="s">
        <v>1497</v>
      </c>
      <c r="D475" s="124"/>
      <c r="E475" s="133"/>
      <c r="F475" s="776"/>
    </row>
    <row r="476" spans="1:6" s="161" customFormat="1">
      <c r="A476" s="159"/>
      <c r="B476" s="147" t="s">
        <v>1498</v>
      </c>
      <c r="C476" s="477" t="s">
        <v>1499</v>
      </c>
      <c r="D476" s="124"/>
      <c r="F476" s="776"/>
    </row>
    <row r="477" spans="1:6" s="161" customFormat="1">
      <c r="A477" s="159"/>
      <c r="B477" s="147" t="s">
        <v>1451</v>
      </c>
      <c r="C477" s="136" t="s">
        <v>1500</v>
      </c>
      <c r="D477" s="124"/>
      <c r="E477" s="133"/>
      <c r="F477" s="776"/>
    </row>
    <row r="478" spans="1:6" s="161" customFormat="1">
      <c r="A478" s="159"/>
      <c r="B478" s="147" t="s">
        <v>1501</v>
      </c>
      <c r="C478" s="136" t="s">
        <v>1502</v>
      </c>
      <c r="D478" s="124"/>
      <c r="E478" s="133"/>
      <c r="F478" s="776"/>
    </row>
    <row r="479" spans="1:6" s="161" customFormat="1">
      <c r="A479" s="159"/>
      <c r="B479" s="147" t="s">
        <v>1503</v>
      </c>
      <c r="C479" s="136" t="s">
        <v>1504</v>
      </c>
      <c r="D479" s="124"/>
      <c r="E479" s="133"/>
      <c r="F479" s="776"/>
    </row>
    <row r="480" spans="1:6" s="161" customFormat="1">
      <c r="A480" s="159"/>
      <c r="B480" s="147" t="s">
        <v>20</v>
      </c>
      <c r="C480" s="157">
        <v>1</v>
      </c>
      <c r="D480" s="505">
        <v>0</v>
      </c>
      <c r="E480" s="133">
        <f>+D480*C480</f>
        <v>0</v>
      </c>
      <c r="F480" s="776"/>
    </row>
    <row r="481" spans="1:6" s="161" customFormat="1">
      <c r="A481" s="159"/>
      <c r="B481" s="138" t="s">
        <v>1606</v>
      </c>
      <c r="C481" s="475"/>
      <c r="D481" s="160"/>
      <c r="E481" s="133"/>
      <c r="F481" s="776"/>
    </row>
    <row r="482" spans="1:6">
      <c r="A482" s="127"/>
      <c r="B482" s="147"/>
      <c r="C482" s="136"/>
      <c r="E482" s="133">
        <f>+D482*C482</f>
        <v>0</v>
      </c>
    </row>
    <row r="483" spans="1:6" ht="105">
      <c r="A483" s="127">
        <f>COUNT($A$12:A482)+1</f>
        <v>48</v>
      </c>
      <c r="B483" s="163" t="s">
        <v>1505</v>
      </c>
      <c r="C483" s="136"/>
      <c r="E483" s="133">
        <f>+D483*C483</f>
        <v>0</v>
      </c>
    </row>
    <row r="484" spans="1:6">
      <c r="A484" s="127"/>
      <c r="B484" s="163" t="s">
        <v>1506</v>
      </c>
      <c r="C484" s="477" t="s">
        <v>1507</v>
      </c>
      <c r="E484" s="80"/>
    </row>
    <row r="485" spans="1:6">
      <c r="A485" s="127"/>
      <c r="B485" s="147" t="s">
        <v>1508</v>
      </c>
      <c r="C485" s="477" t="s">
        <v>1509</v>
      </c>
      <c r="E485" s="80"/>
    </row>
    <row r="486" spans="1:6">
      <c r="A486" s="127"/>
      <c r="B486" s="147" t="s">
        <v>1510</v>
      </c>
      <c r="C486" s="136"/>
      <c r="E486" s="133"/>
    </row>
    <row r="487" spans="1:6">
      <c r="A487" s="127"/>
      <c r="B487" s="147" t="s">
        <v>1480</v>
      </c>
      <c r="C487" s="478" t="s">
        <v>1511</v>
      </c>
      <c r="D487" s="80"/>
      <c r="E487" s="133"/>
    </row>
    <row r="488" spans="1:6">
      <c r="A488" s="127"/>
      <c r="B488" s="147" t="s">
        <v>1484</v>
      </c>
      <c r="C488" s="478" t="s">
        <v>1485</v>
      </c>
      <c r="D488" s="80"/>
      <c r="E488" s="133"/>
    </row>
    <row r="489" spans="1:6">
      <c r="A489" s="127"/>
      <c r="B489" s="147" t="s">
        <v>1488</v>
      </c>
      <c r="C489" s="136" t="s">
        <v>1512</v>
      </c>
      <c r="E489" s="133"/>
    </row>
    <row r="490" spans="1:6">
      <c r="A490" s="127"/>
      <c r="B490" s="147" t="s">
        <v>1490</v>
      </c>
      <c r="C490" s="477" t="s">
        <v>1513</v>
      </c>
      <c r="E490" s="80"/>
    </row>
    <row r="491" spans="1:6">
      <c r="A491" s="127"/>
      <c r="B491" s="163" t="s">
        <v>1514</v>
      </c>
      <c r="C491" s="136" t="s">
        <v>1515</v>
      </c>
      <c r="E491" s="133"/>
    </row>
    <row r="492" spans="1:6">
      <c r="A492" s="127"/>
      <c r="B492" s="147" t="s">
        <v>1516</v>
      </c>
      <c r="C492" s="136"/>
      <c r="E492" s="133"/>
    </row>
    <row r="493" spans="1:6" ht="30">
      <c r="A493" s="127"/>
      <c r="B493" s="163" t="s">
        <v>1517</v>
      </c>
      <c r="C493" s="136"/>
      <c r="E493" s="133"/>
    </row>
    <row r="494" spans="1:6">
      <c r="A494" s="127"/>
      <c r="B494" s="147" t="s">
        <v>20</v>
      </c>
      <c r="C494" s="157">
        <v>1</v>
      </c>
      <c r="D494" s="505">
        <v>0</v>
      </c>
      <c r="E494" s="133">
        <f>+D494*C494</f>
        <v>0</v>
      </c>
    </row>
    <row r="495" spans="1:6">
      <c r="A495" s="127"/>
      <c r="B495" s="138" t="s">
        <v>1606</v>
      </c>
      <c r="C495" s="157"/>
      <c r="D495" s="143"/>
      <c r="E495" s="133"/>
    </row>
    <row r="496" spans="1:6" s="91" customFormat="1">
      <c r="A496" s="144"/>
      <c r="B496" s="138"/>
      <c r="C496" s="158"/>
      <c r="D496" s="143"/>
      <c r="E496" s="145"/>
      <c r="F496" s="771"/>
    </row>
    <row r="497" spans="1:7" ht="105">
      <c r="A497" s="127">
        <f>COUNT($A$12:A495)+1</f>
        <v>49</v>
      </c>
      <c r="B497" s="163" t="s">
        <v>1505</v>
      </c>
      <c r="C497" s="136"/>
      <c r="E497" s="133">
        <f>+D497*C497</f>
        <v>0</v>
      </c>
    </row>
    <row r="498" spans="1:7">
      <c r="A498" s="127"/>
      <c r="B498" s="163" t="s">
        <v>1506</v>
      </c>
      <c r="C498" s="477" t="s">
        <v>1507</v>
      </c>
      <c r="E498" s="80"/>
    </row>
    <row r="499" spans="1:7">
      <c r="A499" s="127"/>
      <c r="B499" s="147" t="s">
        <v>1508</v>
      </c>
      <c r="C499" s="477" t="s">
        <v>1509</v>
      </c>
      <c r="E499" s="80"/>
    </row>
    <row r="500" spans="1:7">
      <c r="A500" s="127"/>
      <c r="B500" s="147" t="s">
        <v>1510</v>
      </c>
      <c r="C500" s="136"/>
      <c r="E500" s="133"/>
    </row>
    <row r="501" spans="1:7">
      <c r="A501" s="127"/>
      <c r="B501" s="147" t="s">
        <v>1480</v>
      </c>
      <c r="C501" s="478" t="s">
        <v>1511</v>
      </c>
      <c r="D501" s="80"/>
      <c r="E501" s="133"/>
    </row>
    <row r="502" spans="1:7">
      <c r="A502" s="127"/>
      <c r="B502" s="147" t="s">
        <v>1484</v>
      </c>
      <c r="C502" s="478" t="s">
        <v>1485</v>
      </c>
      <c r="D502" s="80"/>
      <c r="E502" s="133"/>
    </row>
    <row r="503" spans="1:7">
      <c r="A503" s="127"/>
      <c r="B503" s="147" t="s">
        <v>1488</v>
      </c>
      <c r="C503" s="136" t="s">
        <v>1512</v>
      </c>
      <c r="E503" s="133"/>
    </row>
    <row r="504" spans="1:7">
      <c r="A504" s="127"/>
      <c r="B504" s="147" t="s">
        <v>1490</v>
      </c>
      <c r="C504" s="477" t="s">
        <v>1513</v>
      </c>
      <c r="E504" s="80"/>
    </row>
    <row r="505" spans="1:7">
      <c r="A505" s="127"/>
      <c r="B505" s="163" t="s">
        <v>1514</v>
      </c>
      <c r="C505" s="136" t="s">
        <v>1515</v>
      </c>
      <c r="E505" s="133"/>
    </row>
    <row r="506" spans="1:7">
      <c r="A506" s="127"/>
      <c r="B506" s="147" t="s">
        <v>1516</v>
      </c>
      <c r="C506" s="136"/>
      <c r="E506" s="133"/>
    </row>
    <row r="507" spans="1:7">
      <c r="A507" s="127"/>
      <c r="B507" s="147" t="s">
        <v>20</v>
      </c>
      <c r="C507" s="157">
        <v>1</v>
      </c>
      <c r="D507" s="505">
        <v>0</v>
      </c>
      <c r="E507" s="133">
        <f>+D507*C507</f>
        <v>0</v>
      </c>
    </row>
    <row r="508" spans="1:7">
      <c r="A508" s="127"/>
      <c r="B508" s="138" t="s">
        <v>1606</v>
      </c>
      <c r="C508" s="157"/>
      <c r="D508" s="143"/>
      <c r="E508" s="133"/>
    </row>
    <row r="509" spans="1:7" s="91" customFormat="1">
      <c r="A509" s="144"/>
      <c r="B509" s="138"/>
      <c r="C509" s="158"/>
      <c r="D509" s="143"/>
      <c r="E509" s="145"/>
      <c r="F509" s="771"/>
    </row>
    <row r="510" spans="1:7" ht="45">
      <c r="A510" s="127">
        <f>COUNT($A$12:A508)+1</f>
        <v>50</v>
      </c>
      <c r="B510" s="147" t="s">
        <v>1518</v>
      </c>
      <c r="C510" s="136"/>
      <c r="E510" s="133">
        <f t="shared" ref="E510:E573" si="7">+D510*C510</f>
        <v>0</v>
      </c>
    </row>
    <row r="511" spans="1:7">
      <c r="A511" s="127"/>
      <c r="B511" s="163" t="s">
        <v>1519</v>
      </c>
      <c r="C511" s="136"/>
      <c r="E511" s="133">
        <f t="shared" si="7"/>
        <v>0</v>
      </c>
      <c r="F511" s="772"/>
      <c r="G511" s="136"/>
    </row>
    <row r="512" spans="1:7">
      <c r="A512" s="127"/>
      <c r="B512" s="147" t="s">
        <v>20</v>
      </c>
      <c r="C512" s="157">
        <v>2</v>
      </c>
      <c r="D512" s="505">
        <v>0</v>
      </c>
      <c r="E512" s="133">
        <f>+D512*C512</f>
        <v>0</v>
      </c>
      <c r="F512" s="283"/>
      <c r="G512" s="157"/>
    </row>
    <row r="513" spans="1:7">
      <c r="A513" s="127"/>
      <c r="B513" s="163" t="s">
        <v>1520</v>
      </c>
      <c r="C513" s="136"/>
      <c r="E513" s="133">
        <f t="shared" si="7"/>
        <v>0</v>
      </c>
      <c r="F513" s="772"/>
      <c r="G513" s="136"/>
    </row>
    <row r="514" spans="1:7">
      <c r="A514" s="127"/>
      <c r="B514" s="147" t="s">
        <v>20</v>
      </c>
      <c r="C514" s="157">
        <v>2</v>
      </c>
      <c r="D514" s="505">
        <v>0</v>
      </c>
      <c r="E514" s="133">
        <f>+D514*C514</f>
        <v>0</v>
      </c>
      <c r="F514" s="283"/>
      <c r="G514" s="157"/>
    </row>
    <row r="515" spans="1:7">
      <c r="A515" s="127"/>
      <c r="B515" s="163" t="s">
        <v>1521</v>
      </c>
      <c r="C515" s="136"/>
      <c r="E515" s="133">
        <f t="shared" si="7"/>
        <v>0</v>
      </c>
      <c r="F515" s="772"/>
      <c r="G515" s="136"/>
    </row>
    <row r="516" spans="1:7">
      <c r="A516" s="127"/>
      <c r="B516" s="147" t="s">
        <v>20</v>
      </c>
      <c r="C516" s="157">
        <v>1</v>
      </c>
      <c r="D516" s="505">
        <v>0</v>
      </c>
      <c r="E516" s="133">
        <f>+D516*C516</f>
        <v>0</v>
      </c>
      <c r="F516" s="283"/>
      <c r="G516" s="157"/>
    </row>
    <row r="517" spans="1:7">
      <c r="A517" s="127"/>
      <c r="B517" s="147"/>
      <c r="C517" s="136"/>
      <c r="E517" s="133">
        <f t="shared" si="7"/>
        <v>0</v>
      </c>
    </row>
    <row r="518" spans="1:7">
      <c r="A518" s="127">
        <f>COUNT($A$12:A517)+1</f>
        <v>51</v>
      </c>
      <c r="B518" s="147" t="s">
        <v>1522</v>
      </c>
      <c r="C518" s="136"/>
      <c r="E518" s="133">
        <f t="shared" si="7"/>
        <v>0</v>
      </c>
    </row>
    <row r="519" spans="1:7" ht="30">
      <c r="A519" s="127"/>
      <c r="B519" s="163" t="s">
        <v>1523</v>
      </c>
      <c r="C519" s="136"/>
      <c r="E519" s="133">
        <f t="shared" si="7"/>
        <v>0</v>
      </c>
    </row>
    <row r="520" spans="1:7">
      <c r="A520" s="127"/>
      <c r="B520" s="147" t="s">
        <v>1524</v>
      </c>
      <c r="C520" s="136"/>
      <c r="E520" s="133">
        <f t="shared" si="7"/>
        <v>0</v>
      </c>
    </row>
    <row r="521" spans="1:7">
      <c r="A521" s="127"/>
      <c r="B521" s="147" t="s">
        <v>1525</v>
      </c>
      <c r="C521" s="136"/>
      <c r="E521" s="133">
        <f t="shared" si="7"/>
        <v>0</v>
      </c>
    </row>
    <row r="522" spans="1:7">
      <c r="A522" s="127"/>
      <c r="B522" s="163" t="s">
        <v>1526</v>
      </c>
      <c r="C522" s="136"/>
      <c r="E522" s="133">
        <f t="shared" si="7"/>
        <v>0</v>
      </c>
    </row>
    <row r="523" spans="1:7">
      <c r="A523" s="127"/>
      <c r="B523" s="147" t="s">
        <v>20</v>
      </c>
      <c r="C523" s="157">
        <v>4</v>
      </c>
      <c r="D523" s="505">
        <v>0</v>
      </c>
      <c r="E523" s="133">
        <f>+D523*C523</f>
        <v>0</v>
      </c>
    </row>
    <row r="524" spans="1:7">
      <c r="A524" s="127"/>
      <c r="B524" s="147" t="s">
        <v>1527</v>
      </c>
      <c r="C524" s="157"/>
      <c r="D524" s="143"/>
      <c r="E524" s="133">
        <f t="shared" si="7"/>
        <v>0</v>
      </c>
    </row>
    <row r="525" spans="1:7">
      <c r="A525" s="127"/>
      <c r="B525" s="147" t="s">
        <v>20</v>
      </c>
      <c r="C525" s="157">
        <v>8</v>
      </c>
      <c r="D525" s="505">
        <v>0</v>
      </c>
      <c r="E525" s="133">
        <f>+D525*C525</f>
        <v>0</v>
      </c>
    </row>
    <row r="526" spans="1:7">
      <c r="A526" s="127"/>
      <c r="B526" s="163" t="s">
        <v>1528</v>
      </c>
      <c r="C526" s="157"/>
      <c r="D526" s="143"/>
      <c r="E526" s="133">
        <f t="shared" si="7"/>
        <v>0</v>
      </c>
    </row>
    <row r="527" spans="1:7">
      <c r="A527" s="127"/>
      <c r="B527" s="147" t="s">
        <v>20</v>
      </c>
      <c r="C527" s="157">
        <v>1</v>
      </c>
      <c r="D527" s="505">
        <v>0</v>
      </c>
      <c r="E527" s="133">
        <f>+D527*C527</f>
        <v>0</v>
      </c>
    </row>
    <row r="528" spans="1:7">
      <c r="A528" s="127"/>
      <c r="B528" s="147"/>
      <c r="C528" s="157"/>
      <c r="D528" s="143"/>
      <c r="E528" s="133"/>
    </row>
    <row r="529" spans="1:5">
      <c r="A529" s="127">
        <f>COUNT($A$12:A528)+1</f>
        <v>52</v>
      </c>
      <c r="B529" s="147" t="s">
        <v>1529</v>
      </c>
      <c r="C529" s="136"/>
      <c r="E529" s="133">
        <f t="shared" si="7"/>
        <v>0</v>
      </c>
    </row>
    <row r="530" spans="1:5">
      <c r="A530" s="127"/>
      <c r="B530" s="147" t="s">
        <v>1530</v>
      </c>
      <c r="C530" s="136"/>
      <c r="E530" s="133">
        <f t="shared" si="7"/>
        <v>0</v>
      </c>
    </row>
    <row r="531" spans="1:5">
      <c r="A531" s="127"/>
      <c r="B531" s="147" t="s">
        <v>1531</v>
      </c>
      <c r="C531" s="136"/>
      <c r="E531" s="133">
        <f t="shared" si="7"/>
        <v>0</v>
      </c>
    </row>
    <row r="532" spans="1:5">
      <c r="A532" s="127"/>
      <c r="B532" s="147" t="s">
        <v>1532</v>
      </c>
      <c r="C532" s="136"/>
      <c r="E532" s="133">
        <f t="shared" si="7"/>
        <v>0</v>
      </c>
    </row>
    <row r="533" spans="1:5">
      <c r="A533" s="127"/>
      <c r="B533" s="147" t="s">
        <v>1533</v>
      </c>
      <c r="C533" s="136"/>
      <c r="E533" s="133">
        <f t="shared" si="7"/>
        <v>0</v>
      </c>
    </row>
    <row r="534" spans="1:5">
      <c r="A534" s="127"/>
      <c r="B534" s="147" t="s">
        <v>1534</v>
      </c>
      <c r="C534" s="136"/>
      <c r="E534" s="133">
        <f t="shared" si="7"/>
        <v>0</v>
      </c>
    </row>
    <row r="535" spans="1:5">
      <c r="A535" s="127"/>
      <c r="B535" s="147" t="s">
        <v>1535</v>
      </c>
      <c r="C535" s="136"/>
      <c r="E535" s="133">
        <f t="shared" si="7"/>
        <v>0</v>
      </c>
    </row>
    <row r="536" spans="1:5">
      <c r="A536" s="127"/>
      <c r="B536" s="147" t="s">
        <v>1536</v>
      </c>
      <c r="C536" s="136"/>
      <c r="E536" s="133">
        <f t="shared" si="7"/>
        <v>0</v>
      </c>
    </row>
    <row r="537" spans="1:5">
      <c r="A537" s="127"/>
      <c r="B537" s="147" t="s">
        <v>1537</v>
      </c>
      <c r="C537" s="136"/>
      <c r="E537" s="133">
        <f t="shared" si="7"/>
        <v>0</v>
      </c>
    </row>
    <row r="538" spans="1:5">
      <c r="A538" s="127"/>
      <c r="B538" s="147" t="s">
        <v>1538</v>
      </c>
      <c r="C538" s="136"/>
      <c r="E538" s="133">
        <f t="shared" si="7"/>
        <v>0</v>
      </c>
    </row>
    <row r="539" spans="1:5">
      <c r="A539" s="127"/>
      <c r="B539" s="147" t="s">
        <v>1539</v>
      </c>
      <c r="C539" s="136"/>
      <c r="E539" s="133">
        <f t="shared" si="7"/>
        <v>0</v>
      </c>
    </row>
    <row r="540" spans="1:5">
      <c r="A540" s="127"/>
      <c r="B540" s="147" t="s">
        <v>1540</v>
      </c>
      <c r="C540" s="136"/>
      <c r="E540" s="133">
        <f t="shared" si="7"/>
        <v>0</v>
      </c>
    </row>
    <row r="541" spans="1:5">
      <c r="A541" s="127"/>
      <c r="B541" s="147" t="s">
        <v>1541</v>
      </c>
      <c r="C541" s="136"/>
      <c r="E541" s="133">
        <f t="shared" si="7"/>
        <v>0</v>
      </c>
    </row>
    <row r="542" spans="1:5">
      <c r="A542" s="127"/>
      <c r="B542" s="147" t="s">
        <v>1542</v>
      </c>
      <c r="C542" s="136"/>
      <c r="E542" s="133">
        <f t="shared" si="7"/>
        <v>0</v>
      </c>
    </row>
    <row r="543" spans="1:5">
      <c r="A543" s="127"/>
      <c r="B543" s="147" t="s">
        <v>1543</v>
      </c>
      <c r="C543" s="136"/>
      <c r="E543" s="133">
        <f t="shared" si="7"/>
        <v>0</v>
      </c>
    </row>
    <row r="544" spans="1:5">
      <c r="A544" s="127"/>
      <c r="B544" s="147" t="s">
        <v>1544</v>
      </c>
      <c r="C544" s="136"/>
      <c r="E544" s="133">
        <f t="shared" si="7"/>
        <v>0</v>
      </c>
    </row>
    <row r="545" spans="1:7">
      <c r="A545" s="127"/>
      <c r="B545" s="147" t="s">
        <v>1545</v>
      </c>
      <c r="C545" s="136"/>
      <c r="E545" s="133">
        <f t="shared" si="7"/>
        <v>0</v>
      </c>
    </row>
    <row r="546" spans="1:7">
      <c r="A546" s="127"/>
      <c r="B546" s="147" t="s">
        <v>1546</v>
      </c>
      <c r="C546" s="136"/>
      <c r="E546" s="133">
        <f t="shared" si="7"/>
        <v>0</v>
      </c>
    </row>
    <row r="547" spans="1:7">
      <c r="A547" s="127"/>
      <c r="B547" s="147" t="s">
        <v>1547</v>
      </c>
      <c r="C547" s="136"/>
      <c r="E547" s="133">
        <f t="shared" si="7"/>
        <v>0</v>
      </c>
    </row>
    <row r="548" spans="1:7">
      <c r="A548" s="127"/>
      <c r="B548" s="147" t="s">
        <v>1548</v>
      </c>
      <c r="C548" s="136"/>
      <c r="E548" s="133">
        <f t="shared" si="7"/>
        <v>0</v>
      </c>
    </row>
    <row r="549" spans="1:7">
      <c r="A549" s="127"/>
      <c r="B549" s="147" t="s">
        <v>1549</v>
      </c>
      <c r="C549" s="136"/>
      <c r="E549" s="133">
        <f t="shared" si="7"/>
        <v>0</v>
      </c>
    </row>
    <row r="550" spans="1:7">
      <c r="A550" s="127"/>
      <c r="B550" s="147" t="s">
        <v>1550</v>
      </c>
      <c r="C550" s="136"/>
      <c r="E550" s="133">
        <f t="shared" si="7"/>
        <v>0</v>
      </c>
    </row>
    <row r="551" spans="1:7">
      <c r="A551" s="127"/>
      <c r="B551" s="147" t="s">
        <v>1551</v>
      </c>
      <c r="C551" s="136"/>
      <c r="E551" s="133">
        <f t="shared" si="7"/>
        <v>0</v>
      </c>
    </row>
    <row r="552" spans="1:7">
      <c r="A552" s="127"/>
      <c r="B552" s="147" t="s">
        <v>1552</v>
      </c>
      <c r="C552" s="136"/>
      <c r="E552" s="133">
        <f t="shared" si="7"/>
        <v>0</v>
      </c>
    </row>
    <row r="553" spans="1:7">
      <c r="A553" s="127"/>
      <c r="B553" s="147" t="s">
        <v>1553</v>
      </c>
      <c r="C553" s="136"/>
      <c r="E553" s="133">
        <f t="shared" si="7"/>
        <v>0</v>
      </c>
    </row>
    <row r="554" spans="1:7">
      <c r="A554" s="127"/>
      <c r="B554" s="147" t="s">
        <v>1554</v>
      </c>
      <c r="C554" s="136"/>
      <c r="E554" s="133">
        <f t="shared" si="7"/>
        <v>0</v>
      </c>
    </row>
    <row r="555" spans="1:7" ht="30">
      <c r="A555" s="127"/>
      <c r="B555" s="163" t="s">
        <v>1555</v>
      </c>
      <c r="C555" s="136"/>
      <c r="E555" s="133">
        <f t="shared" si="7"/>
        <v>0</v>
      </c>
    </row>
    <row r="556" spans="1:7" ht="17.25">
      <c r="A556" s="127"/>
      <c r="B556" s="163" t="s">
        <v>1637</v>
      </c>
      <c r="C556" s="157">
        <v>64</v>
      </c>
      <c r="D556" s="505">
        <v>0</v>
      </c>
      <c r="E556" s="133">
        <f>+D556*C556</f>
        <v>0</v>
      </c>
    </row>
    <row r="557" spans="1:7">
      <c r="A557" s="127"/>
      <c r="B557" s="147"/>
      <c r="C557" s="157"/>
      <c r="D557" s="143"/>
      <c r="E557" s="133">
        <f t="shared" si="7"/>
        <v>0</v>
      </c>
    </row>
    <row r="558" spans="1:7" ht="301.5" customHeight="1">
      <c r="A558" s="127">
        <f>COUNT($A$12:A557)+1</f>
        <v>53</v>
      </c>
      <c r="B558" s="163" t="s">
        <v>1638</v>
      </c>
      <c r="C558" s="479"/>
      <c r="D558" s="104"/>
      <c r="E558" s="104"/>
      <c r="F558" s="105"/>
      <c r="G558" s="104"/>
    </row>
    <row r="559" spans="1:7">
      <c r="A559" s="127"/>
      <c r="B559" s="494" t="s">
        <v>1639</v>
      </c>
      <c r="C559" s="157">
        <v>52</v>
      </c>
      <c r="D559" s="505">
        <v>0</v>
      </c>
      <c r="E559" s="133">
        <f>+D559*C559</f>
        <v>0</v>
      </c>
      <c r="F559" s="105"/>
    </row>
    <row r="560" spans="1:7">
      <c r="A560" s="127"/>
      <c r="B560" s="147"/>
      <c r="C560" s="157"/>
      <c r="D560" s="143"/>
      <c r="E560" s="133"/>
    </row>
    <row r="561" spans="1:5">
      <c r="A561" s="127">
        <f>COUNT($A$12:A560)+1</f>
        <v>54</v>
      </c>
      <c r="B561" s="147" t="s">
        <v>1556</v>
      </c>
      <c r="C561" s="136"/>
      <c r="E561" s="133">
        <f t="shared" si="7"/>
        <v>0</v>
      </c>
    </row>
    <row r="562" spans="1:5">
      <c r="A562" s="127"/>
      <c r="B562" s="147" t="s">
        <v>1557</v>
      </c>
      <c r="C562" s="136"/>
      <c r="E562" s="133">
        <f t="shared" si="7"/>
        <v>0</v>
      </c>
    </row>
    <row r="563" spans="1:5">
      <c r="A563" s="127"/>
      <c r="B563" s="147" t="s">
        <v>1558</v>
      </c>
      <c r="C563" s="136"/>
      <c r="E563" s="133">
        <f t="shared" si="7"/>
        <v>0</v>
      </c>
    </row>
    <row r="564" spans="1:5">
      <c r="A564" s="127"/>
      <c r="B564" s="147" t="s">
        <v>1559</v>
      </c>
      <c r="C564" s="136"/>
      <c r="E564" s="133">
        <f t="shared" si="7"/>
        <v>0</v>
      </c>
    </row>
    <row r="565" spans="1:5">
      <c r="A565" s="127"/>
      <c r="B565" s="147" t="s">
        <v>1560</v>
      </c>
      <c r="C565" s="136"/>
      <c r="E565" s="133">
        <f t="shared" si="7"/>
        <v>0</v>
      </c>
    </row>
    <row r="566" spans="1:5">
      <c r="A566" s="127"/>
      <c r="B566" s="147" t="s">
        <v>1561</v>
      </c>
      <c r="C566" s="136"/>
      <c r="E566" s="133">
        <f t="shared" si="7"/>
        <v>0</v>
      </c>
    </row>
    <row r="567" spans="1:5">
      <c r="A567" s="127"/>
      <c r="B567" s="147" t="s">
        <v>1562</v>
      </c>
      <c r="C567" s="136"/>
      <c r="E567" s="133">
        <f t="shared" si="7"/>
        <v>0</v>
      </c>
    </row>
    <row r="568" spans="1:5">
      <c r="A568" s="127"/>
      <c r="B568" s="147" t="s">
        <v>1563</v>
      </c>
      <c r="C568" s="136"/>
      <c r="E568" s="133">
        <f t="shared" si="7"/>
        <v>0</v>
      </c>
    </row>
    <row r="569" spans="1:5">
      <c r="A569" s="127"/>
      <c r="B569" s="147" t="s">
        <v>1564</v>
      </c>
      <c r="C569" s="136"/>
      <c r="E569" s="133">
        <f t="shared" si="7"/>
        <v>0</v>
      </c>
    </row>
    <row r="570" spans="1:5">
      <c r="A570" s="127"/>
      <c r="B570" s="147" t="s">
        <v>1565</v>
      </c>
      <c r="C570" s="136"/>
      <c r="E570" s="133">
        <f t="shared" si="7"/>
        <v>0</v>
      </c>
    </row>
    <row r="571" spans="1:5" ht="17.25">
      <c r="A571" s="127"/>
      <c r="B571" s="147" t="s">
        <v>1640</v>
      </c>
      <c r="C571" s="157">
        <v>56</v>
      </c>
      <c r="D571" s="505">
        <v>0</v>
      </c>
      <c r="E571" s="133">
        <f>+D571*C571</f>
        <v>0</v>
      </c>
    </row>
    <row r="572" spans="1:5">
      <c r="A572" s="127"/>
      <c r="B572" s="147"/>
      <c r="C572" s="136"/>
      <c r="E572" s="133">
        <f t="shared" si="7"/>
        <v>0</v>
      </c>
    </row>
    <row r="573" spans="1:5" ht="135">
      <c r="A573" s="127">
        <f>COUNT($A$12:A572)+1</f>
        <v>55</v>
      </c>
      <c r="B573" s="163" t="s">
        <v>1566</v>
      </c>
      <c r="C573" s="136"/>
      <c r="E573" s="133">
        <f t="shared" si="7"/>
        <v>0</v>
      </c>
    </row>
    <row r="574" spans="1:5">
      <c r="A574" s="127"/>
      <c r="B574" s="147" t="s">
        <v>1567</v>
      </c>
      <c r="C574" s="136"/>
      <c r="E574" s="133">
        <f t="shared" ref="E574:E606" si="8">+D574*C574</f>
        <v>0</v>
      </c>
    </row>
    <row r="575" spans="1:5" ht="17.25">
      <c r="A575" s="127"/>
      <c r="B575" s="147" t="s">
        <v>1640</v>
      </c>
      <c r="C575" s="157">
        <v>64</v>
      </c>
      <c r="D575" s="505">
        <v>0</v>
      </c>
      <c r="E575" s="133">
        <f>+D575*C575</f>
        <v>0</v>
      </c>
    </row>
    <row r="576" spans="1:5">
      <c r="A576" s="127"/>
      <c r="B576" s="138" t="s">
        <v>1606</v>
      </c>
      <c r="C576" s="157"/>
      <c r="D576" s="143"/>
      <c r="E576" s="133"/>
    </row>
    <row r="577" spans="1:5">
      <c r="A577" s="127"/>
      <c r="B577" s="147"/>
      <c r="C577" s="136"/>
      <c r="E577" s="133">
        <f t="shared" si="8"/>
        <v>0</v>
      </c>
    </row>
    <row r="578" spans="1:5">
      <c r="A578" s="127">
        <f>COUNT($A$12:A577)+1</f>
        <v>56</v>
      </c>
      <c r="B578" s="147" t="s">
        <v>1568</v>
      </c>
      <c r="C578" s="136"/>
      <c r="E578" s="133">
        <f t="shared" si="8"/>
        <v>0</v>
      </c>
    </row>
    <row r="579" spans="1:5">
      <c r="A579" s="127"/>
      <c r="B579" s="147" t="s">
        <v>1569</v>
      </c>
      <c r="C579" s="136"/>
      <c r="E579" s="133">
        <f t="shared" si="8"/>
        <v>0</v>
      </c>
    </row>
    <row r="580" spans="1:5">
      <c r="A580" s="127"/>
      <c r="B580" s="147" t="s">
        <v>1570</v>
      </c>
      <c r="C580" s="136"/>
      <c r="E580" s="133">
        <f t="shared" si="8"/>
        <v>0</v>
      </c>
    </row>
    <row r="581" spans="1:5" ht="17.25">
      <c r="A581" s="127"/>
      <c r="B581" s="147" t="s">
        <v>1640</v>
      </c>
      <c r="C581" s="157">
        <v>6</v>
      </c>
      <c r="D581" s="505">
        <v>0</v>
      </c>
      <c r="E581" s="133">
        <f>+D581*C581</f>
        <v>0</v>
      </c>
    </row>
    <row r="582" spans="1:5">
      <c r="A582" s="127"/>
      <c r="B582" s="147" t="s">
        <v>1571</v>
      </c>
      <c r="C582" s="136"/>
      <c r="E582" s="133">
        <f t="shared" si="8"/>
        <v>0</v>
      </c>
    </row>
    <row r="583" spans="1:5">
      <c r="A583" s="127"/>
      <c r="B583" s="147" t="s">
        <v>1572</v>
      </c>
      <c r="C583" s="136"/>
      <c r="E583" s="133">
        <f t="shared" si="8"/>
        <v>0</v>
      </c>
    </row>
    <row r="584" spans="1:5">
      <c r="A584" s="127"/>
      <c r="B584" s="163" t="s">
        <v>1573</v>
      </c>
      <c r="C584" s="136"/>
      <c r="E584" s="133">
        <f t="shared" si="8"/>
        <v>0</v>
      </c>
    </row>
    <row r="585" spans="1:5">
      <c r="A585" s="127"/>
      <c r="B585" s="138" t="s">
        <v>1606</v>
      </c>
      <c r="C585" s="136"/>
      <c r="E585" s="133"/>
    </row>
    <row r="586" spans="1:5">
      <c r="A586" s="127"/>
      <c r="B586" s="147"/>
      <c r="C586" s="136"/>
      <c r="E586" s="133">
        <f t="shared" si="8"/>
        <v>0</v>
      </c>
    </row>
    <row r="587" spans="1:5">
      <c r="A587" s="127">
        <f>COUNT($A$12:A586)+1</f>
        <v>57</v>
      </c>
      <c r="B587" s="147" t="s">
        <v>1574</v>
      </c>
      <c r="C587" s="136"/>
      <c r="E587" s="133">
        <f t="shared" si="8"/>
        <v>0</v>
      </c>
    </row>
    <row r="588" spans="1:5">
      <c r="A588" s="127"/>
      <c r="B588" s="147" t="s">
        <v>1575</v>
      </c>
      <c r="C588" s="136"/>
      <c r="E588" s="133">
        <f t="shared" si="8"/>
        <v>0</v>
      </c>
    </row>
    <row r="589" spans="1:5">
      <c r="A589" s="127"/>
      <c r="B589" s="147" t="s">
        <v>1576</v>
      </c>
      <c r="C589" s="136"/>
      <c r="E589" s="133">
        <f t="shared" si="8"/>
        <v>0</v>
      </c>
    </row>
    <row r="590" spans="1:5">
      <c r="A590" s="127"/>
      <c r="B590" s="147" t="s">
        <v>1577</v>
      </c>
      <c r="C590" s="136"/>
      <c r="E590" s="133">
        <f t="shared" si="8"/>
        <v>0</v>
      </c>
    </row>
    <row r="591" spans="1:5">
      <c r="A591" s="127"/>
      <c r="B591" s="147" t="s">
        <v>1578</v>
      </c>
      <c r="C591" s="136"/>
      <c r="E591" s="133">
        <f t="shared" si="8"/>
        <v>0</v>
      </c>
    </row>
    <row r="592" spans="1:5">
      <c r="A592" s="127"/>
      <c r="B592" s="147" t="s">
        <v>1579</v>
      </c>
      <c r="C592" s="136"/>
      <c r="E592" s="133">
        <f t="shared" si="8"/>
        <v>0</v>
      </c>
    </row>
    <row r="593" spans="1:5">
      <c r="A593" s="127"/>
      <c r="B593" s="147" t="s">
        <v>1580</v>
      </c>
      <c r="C593" s="136"/>
      <c r="E593" s="133">
        <f t="shared" si="8"/>
        <v>0</v>
      </c>
    </row>
    <row r="594" spans="1:5">
      <c r="A594" s="127"/>
      <c r="B594" s="147" t="s">
        <v>1581</v>
      </c>
      <c r="C594" s="136"/>
      <c r="E594" s="133">
        <f t="shared" si="8"/>
        <v>0</v>
      </c>
    </row>
    <row r="595" spans="1:5">
      <c r="A595" s="127"/>
      <c r="B595" s="147" t="s">
        <v>1582</v>
      </c>
      <c r="C595" s="136"/>
      <c r="E595" s="133">
        <f t="shared" si="8"/>
        <v>0</v>
      </c>
    </row>
    <row r="596" spans="1:5" ht="17.25">
      <c r="A596" s="127"/>
      <c r="B596" s="147" t="s">
        <v>1640</v>
      </c>
      <c r="C596" s="157">
        <v>4</v>
      </c>
      <c r="D596" s="505">
        <v>0</v>
      </c>
      <c r="E596" s="133">
        <f>+D596*C596</f>
        <v>0</v>
      </c>
    </row>
    <row r="597" spans="1:5">
      <c r="A597" s="127"/>
      <c r="B597" s="147"/>
      <c r="C597" s="136"/>
      <c r="E597" s="133">
        <f t="shared" si="8"/>
        <v>0</v>
      </c>
    </row>
    <row r="598" spans="1:5">
      <c r="A598" s="127">
        <f>COUNT($A$12:A597)+1</f>
        <v>58</v>
      </c>
      <c r="B598" s="147" t="s">
        <v>1583</v>
      </c>
      <c r="C598" s="136"/>
      <c r="E598" s="133">
        <f t="shared" si="8"/>
        <v>0</v>
      </c>
    </row>
    <row r="599" spans="1:5">
      <c r="A599" s="127"/>
      <c r="B599" s="147" t="s">
        <v>1584</v>
      </c>
      <c r="C599" s="136"/>
      <c r="E599" s="133">
        <f t="shared" si="8"/>
        <v>0</v>
      </c>
    </row>
    <row r="600" spans="1:5">
      <c r="A600" s="127"/>
      <c r="B600" s="147" t="s">
        <v>1585</v>
      </c>
      <c r="C600" s="136"/>
      <c r="E600" s="133">
        <f t="shared" si="8"/>
        <v>0</v>
      </c>
    </row>
    <row r="601" spans="1:5">
      <c r="A601" s="127"/>
      <c r="B601" s="147" t="s">
        <v>1586</v>
      </c>
      <c r="C601" s="136"/>
      <c r="E601" s="133">
        <f t="shared" si="8"/>
        <v>0</v>
      </c>
    </row>
    <row r="602" spans="1:5">
      <c r="A602" s="127"/>
      <c r="B602" s="147" t="s">
        <v>1587</v>
      </c>
      <c r="C602" s="136"/>
      <c r="E602" s="133">
        <f t="shared" si="8"/>
        <v>0</v>
      </c>
    </row>
    <row r="603" spans="1:5">
      <c r="A603" s="127"/>
      <c r="B603" s="147" t="s">
        <v>1588</v>
      </c>
      <c r="C603" s="136"/>
      <c r="E603" s="133">
        <f t="shared" si="8"/>
        <v>0</v>
      </c>
    </row>
    <row r="604" spans="1:5">
      <c r="A604" s="127"/>
      <c r="B604" s="147" t="s">
        <v>4</v>
      </c>
      <c r="C604" s="157">
        <v>1</v>
      </c>
      <c r="D604" s="505">
        <v>0</v>
      </c>
      <c r="E604" s="133">
        <f>+D604*C604</f>
        <v>0</v>
      </c>
    </row>
    <row r="605" spans="1:5">
      <c r="A605" s="127"/>
      <c r="B605" s="147"/>
      <c r="C605" s="136"/>
      <c r="E605" s="133">
        <f t="shared" si="8"/>
        <v>0</v>
      </c>
    </row>
    <row r="606" spans="1:5" ht="30">
      <c r="A606" s="127">
        <f>COUNT($A$12:A605)+1</f>
        <v>59</v>
      </c>
      <c r="B606" s="147" t="s">
        <v>1589</v>
      </c>
      <c r="C606" s="136"/>
      <c r="E606" s="133">
        <f t="shared" si="8"/>
        <v>0</v>
      </c>
    </row>
    <row r="607" spans="1:5">
      <c r="A607" s="127"/>
      <c r="B607" s="147" t="s">
        <v>4</v>
      </c>
      <c r="C607" s="136">
        <v>1</v>
      </c>
      <c r="D607" s="505">
        <v>0</v>
      </c>
      <c r="E607" s="133">
        <f>+D607*C607</f>
        <v>0</v>
      </c>
    </row>
    <row r="608" spans="1:5">
      <c r="A608" s="127"/>
      <c r="B608" s="147"/>
      <c r="C608" s="136"/>
      <c r="D608" s="143"/>
      <c r="E608" s="133"/>
    </row>
    <row r="609" spans="1:256" ht="38.25" thickBot="1">
      <c r="A609" s="506" t="s">
        <v>1590</v>
      </c>
      <c r="B609" s="507" t="s">
        <v>1591</v>
      </c>
      <c r="C609" s="508"/>
      <c r="D609" s="509"/>
      <c r="E609" s="513"/>
      <c r="F609" s="120"/>
      <c r="G609" s="141"/>
      <c r="H609" s="141"/>
      <c r="I609" s="141"/>
      <c r="J609" s="141"/>
      <c r="K609" s="141"/>
      <c r="L609" s="141"/>
      <c r="M609" s="141"/>
      <c r="N609" s="141"/>
      <c r="O609" s="141"/>
      <c r="P609" s="141"/>
      <c r="Q609" s="141"/>
      <c r="R609" s="141"/>
      <c r="S609" s="141"/>
      <c r="T609" s="141"/>
      <c r="U609" s="141"/>
      <c r="V609" s="141"/>
      <c r="W609" s="141"/>
      <c r="X609" s="141"/>
      <c r="Y609" s="141"/>
      <c r="Z609" s="141"/>
      <c r="AA609" s="141"/>
      <c r="AB609" s="141"/>
      <c r="AC609" s="141"/>
      <c r="AD609" s="141"/>
      <c r="AE609" s="141"/>
      <c r="AF609" s="141"/>
      <c r="AG609" s="141"/>
      <c r="AH609" s="141"/>
      <c r="AI609" s="141"/>
      <c r="AJ609" s="141"/>
      <c r="AK609" s="141"/>
      <c r="AL609" s="141"/>
      <c r="AM609" s="141"/>
      <c r="AN609" s="141"/>
      <c r="AO609" s="141"/>
      <c r="AP609" s="141"/>
      <c r="AQ609" s="141"/>
      <c r="AR609" s="141"/>
      <c r="AS609" s="141"/>
      <c r="AT609" s="141"/>
      <c r="AU609" s="141"/>
      <c r="AV609" s="141"/>
      <c r="AW609" s="141"/>
      <c r="AX609" s="141"/>
      <c r="AY609" s="141"/>
      <c r="AZ609" s="141"/>
      <c r="BA609" s="141"/>
      <c r="BB609" s="141"/>
      <c r="BC609" s="141"/>
      <c r="BD609" s="141"/>
      <c r="BE609" s="141"/>
      <c r="BF609" s="141"/>
      <c r="BG609" s="141"/>
      <c r="BH609" s="141"/>
      <c r="BI609" s="141"/>
      <c r="BJ609" s="141"/>
      <c r="BK609" s="141"/>
      <c r="BL609" s="141"/>
      <c r="BM609" s="141"/>
      <c r="BN609" s="141"/>
      <c r="BO609" s="141"/>
      <c r="BP609" s="141"/>
      <c r="BQ609" s="141"/>
      <c r="BR609" s="141"/>
      <c r="BS609" s="141"/>
      <c r="BT609" s="141"/>
      <c r="BU609" s="141"/>
      <c r="BV609" s="141"/>
      <c r="BW609" s="141"/>
      <c r="BX609" s="141"/>
      <c r="BY609" s="141"/>
      <c r="BZ609" s="141"/>
      <c r="CA609" s="141"/>
      <c r="CB609" s="141"/>
      <c r="CC609" s="141"/>
      <c r="CD609" s="141"/>
      <c r="CE609" s="141"/>
      <c r="CF609" s="141"/>
      <c r="CG609" s="141"/>
      <c r="CH609" s="141"/>
      <c r="CI609" s="141"/>
      <c r="CJ609" s="141"/>
      <c r="CK609" s="141"/>
      <c r="CL609" s="141"/>
      <c r="CM609" s="141"/>
      <c r="CN609" s="141"/>
      <c r="CO609" s="141"/>
      <c r="CP609" s="141"/>
      <c r="CQ609" s="141"/>
      <c r="CR609" s="141"/>
      <c r="CS609" s="141"/>
      <c r="CT609" s="141"/>
      <c r="CU609" s="141"/>
      <c r="CV609" s="141"/>
      <c r="CW609" s="141"/>
      <c r="CX609" s="141"/>
      <c r="CY609" s="141"/>
      <c r="CZ609" s="141"/>
      <c r="DA609" s="141"/>
      <c r="DB609" s="141"/>
      <c r="DC609" s="141"/>
      <c r="DD609" s="141"/>
      <c r="DE609" s="141"/>
      <c r="DF609" s="141"/>
      <c r="DG609" s="141"/>
      <c r="DH609" s="141"/>
      <c r="DI609" s="141"/>
      <c r="DJ609" s="141"/>
      <c r="DK609" s="141"/>
      <c r="DL609" s="141"/>
      <c r="DM609" s="141"/>
      <c r="DN609" s="141"/>
      <c r="DO609" s="141"/>
      <c r="DP609" s="141"/>
      <c r="DQ609" s="141"/>
      <c r="DR609" s="141"/>
      <c r="DS609" s="141"/>
      <c r="DT609" s="141"/>
      <c r="DU609" s="141"/>
      <c r="DV609" s="141"/>
      <c r="DW609" s="141"/>
      <c r="DX609" s="141"/>
      <c r="DY609" s="141"/>
      <c r="DZ609" s="141"/>
      <c r="EA609" s="141"/>
      <c r="EB609" s="141"/>
      <c r="EC609" s="141"/>
      <c r="ED609" s="141"/>
      <c r="EE609" s="141"/>
      <c r="EF609" s="141"/>
      <c r="EG609" s="141"/>
      <c r="EH609" s="141"/>
      <c r="EI609" s="141"/>
      <c r="EJ609" s="141"/>
      <c r="EK609" s="141"/>
      <c r="EL609" s="141"/>
      <c r="EM609" s="141"/>
      <c r="EN609" s="141"/>
      <c r="EO609" s="141"/>
      <c r="EP609" s="141"/>
      <c r="EQ609" s="141"/>
      <c r="ER609" s="141"/>
      <c r="ES609" s="141"/>
      <c r="ET609" s="141"/>
      <c r="EU609" s="141"/>
      <c r="EV609" s="141"/>
      <c r="EW609" s="141"/>
      <c r="EX609" s="141"/>
      <c r="EY609" s="141"/>
      <c r="EZ609" s="141"/>
      <c r="FA609" s="141"/>
      <c r="FB609" s="141"/>
      <c r="FC609" s="141"/>
      <c r="FD609" s="141"/>
      <c r="FE609" s="141"/>
      <c r="FF609" s="141"/>
      <c r="FG609" s="141"/>
      <c r="FH609" s="141"/>
      <c r="FI609" s="141"/>
      <c r="FJ609" s="141"/>
      <c r="FK609" s="141"/>
      <c r="FL609" s="141"/>
      <c r="FM609" s="141"/>
      <c r="FN609" s="141"/>
      <c r="FO609" s="141"/>
      <c r="FP609" s="141"/>
      <c r="FQ609" s="141"/>
      <c r="FR609" s="141"/>
      <c r="FS609" s="141"/>
      <c r="FT609" s="141"/>
      <c r="FU609" s="141"/>
      <c r="FV609" s="141"/>
      <c r="FW609" s="141"/>
      <c r="FX609" s="141"/>
      <c r="FY609" s="141"/>
      <c r="FZ609" s="141"/>
      <c r="GA609" s="141"/>
      <c r="GB609" s="141"/>
      <c r="GC609" s="141"/>
      <c r="GD609" s="141"/>
      <c r="GE609" s="141"/>
      <c r="GF609" s="141"/>
      <c r="GG609" s="141"/>
      <c r="GH609" s="141"/>
      <c r="GI609" s="141"/>
      <c r="GJ609" s="141"/>
      <c r="GK609" s="141"/>
      <c r="GL609" s="141"/>
      <c r="GM609" s="141"/>
      <c r="GN609" s="141"/>
      <c r="GO609" s="141"/>
      <c r="GP609" s="141"/>
      <c r="GQ609" s="141"/>
      <c r="GR609" s="141"/>
      <c r="GS609" s="141"/>
      <c r="GT609" s="141"/>
      <c r="GU609" s="141"/>
      <c r="GV609" s="141"/>
      <c r="GW609" s="141"/>
      <c r="GX609" s="141"/>
      <c r="GY609" s="141"/>
      <c r="GZ609" s="141"/>
      <c r="HA609" s="141"/>
      <c r="HB609" s="141"/>
      <c r="HC609" s="141"/>
      <c r="HD609" s="141"/>
      <c r="HE609" s="141"/>
      <c r="HF609" s="141"/>
      <c r="HG609" s="141"/>
      <c r="HH609" s="141"/>
      <c r="HI609" s="141"/>
      <c r="HJ609" s="141"/>
      <c r="HK609" s="141"/>
      <c r="HL609" s="141"/>
      <c r="HM609" s="141"/>
      <c r="HN609" s="141"/>
      <c r="HO609" s="141"/>
      <c r="HP609" s="141"/>
      <c r="HQ609" s="141"/>
      <c r="HR609" s="141"/>
      <c r="HS609" s="141"/>
      <c r="HT609" s="141"/>
      <c r="HU609" s="141"/>
      <c r="HV609" s="141"/>
      <c r="HW609" s="141"/>
      <c r="HX609" s="141"/>
      <c r="HY609" s="141"/>
      <c r="HZ609" s="141"/>
      <c r="IA609" s="141"/>
      <c r="IB609" s="141"/>
      <c r="IC609" s="141"/>
      <c r="ID609" s="141"/>
      <c r="IE609" s="141"/>
      <c r="IF609" s="141"/>
      <c r="IG609" s="141"/>
      <c r="IH609" s="141"/>
      <c r="II609" s="141"/>
      <c r="IJ609" s="141"/>
      <c r="IK609" s="141"/>
      <c r="IL609" s="141"/>
      <c r="IM609" s="141"/>
      <c r="IN609" s="141"/>
      <c r="IO609" s="141"/>
      <c r="IP609" s="141"/>
      <c r="IQ609" s="141"/>
      <c r="IR609" s="141"/>
      <c r="IS609" s="141"/>
      <c r="IT609" s="141"/>
      <c r="IU609" s="141"/>
      <c r="IV609" s="141"/>
    </row>
    <row r="610" spans="1:256" ht="15.75" thickTop="1">
      <c r="A610" s="127"/>
      <c r="B610" s="492"/>
      <c r="E610" s="133"/>
    </row>
    <row r="611" spans="1:256" ht="120">
      <c r="A611" s="127">
        <f>COUNT($A$12:A610)+1</f>
        <v>60</v>
      </c>
      <c r="B611" s="163" t="s">
        <v>1592</v>
      </c>
      <c r="C611" s="165"/>
      <c r="D611" s="166"/>
      <c r="E611" s="167"/>
    </row>
    <row r="612" spans="1:256">
      <c r="A612" s="127"/>
      <c r="B612" s="495" t="s">
        <v>20</v>
      </c>
      <c r="C612" s="153">
        <v>2</v>
      </c>
      <c r="D612" s="505">
        <v>0</v>
      </c>
      <c r="E612" s="133">
        <f>+D612*C612</f>
        <v>0</v>
      </c>
      <c r="F612" s="773"/>
    </row>
    <row r="613" spans="1:256">
      <c r="A613" s="127"/>
      <c r="B613" s="147"/>
      <c r="C613" s="153"/>
      <c r="D613" s="168"/>
      <c r="E613" s="168"/>
      <c r="F613" s="773"/>
    </row>
    <row r="614" spans="1:256" ht="30">
      <c r="A614" s="127">
        <f>COUNT($A$12:A613)+1</f>
        <v>61</v>
      </c>
      <c r="B614" s="487" t="s">
        <v>1641</v>
      </c>
      <c r="C614" s="136"/>
      <c r="D614" s="143"/>
      <c r="E614" s="133">
        <f t="shared" ref="E614:E615" si="9">+D614*C614</f>
        <v>0</v>
      </c>
      <c r="F614" s="773"/>
    </row>
    <row r="615" spans="1:256" ht="45">
      <c r="A615" s="127"/>
      <c r="B615" s="482" t="s">
        <v>1593</v>
      </c>
      <c r="C615" s="136"/>
      <c r="D615" s="143"/>
      <c r="E615" s="133">
        <f t="shared" si="9"/>
        <v>0</v>
      </c>
      <c r="F615" s="775"/>
    </row>
    <row r="616" spans="1:256">
      <c r="A616" s="127"/>
      <c r="B616" s="147" t="s">
        <v>1359</v>
      </c>
      <c r="C616" s="136">
        <v>15</v>
      </c>
      <c r="D616" s="505">
        <v>0</v>
      </c>
      <c r="E616" s="133">
        <f>+D616*C616</f>
        <v>0</v>
      </c>
      <c r="F616" s="775"/>
    </row>
    <row r="617" spans="1:256">
      <c r="A617" s="127"/>
      <c r="B617" s="138" t="s">
        <v>1606</v>
      </c>
      <c r="C617" s="136"/>
      <c r="D617" s="143"/>
      <c r="E617" s="133"/>
      <c r="F617" s="775"/>
    </row>
    <row r="618" spans="1:256">
      <c r="A618" s="127"/>
      <c r="B618" s="147" t="s">
        <v>1360</v>
      </c>
      <c r="C618" s="136">
        <v>40</v>
      </c>
      <c r="D618" s="505">
        <v>0</v>
      </c>
      <c r="E618" s="133">
        <f>+D618*C618</f>
        <v>0</v>
      </c>
      <c r="F618" s="775"/>
    </row>
    <row r="619" spans="1:256">
      <c r="A619" s="127"/>
      <c r="B619" s="138" t="s">
        <v>1606</v>
      </c>
      <c r="C619" s="136"/>
      <c r="D619" s="143"/>
      <c r="E619" s="133"/>
      <c r="F619" s="775"/>
    </row>
    <row r="620" spans="1:256">
      <c r="A620" s="127"/>
      <c r="B620" s="163" t="s">
        <v>1361</v>
      </c>
      <c r="C620" s="136">
        <v>74</v>
      </c>
      <c r="D620" s="505">
        <v>0</v>
      </c>
      <c r="E620" s="133">
        <f>+D620*C620</f>
        <v>0</v>
      </c>
      <c r="F620" s="775"/>
    </row>
    <row r="621" spans="1:256">
      <c r="A621" s="127"/>
      <c r="B621" s="138" t="s">
        <v>1606</v>
      </c>
      <c r="C621" s="136"/>
      <c r="D621" s="143"/>
      <c r="E621" s="133"/>
      <c r="F621" s="775"/>
    </row>
    <row r="622" spans="1:256">
      <c r="A622" s="127"/>
      <c r="B622" s="147" t="s">
        <v>1362</v>
      </c>
      <c r="C622" s="136">
        <v>21</v>
      </c>
      <c r="D622" s="505">
        <v>0</v>
      </c>
      <c r="E622" s="133">
        <f>+D622*C622</f>
        <v>0</v>
      </c>
      <c r="F622" s="773"/>
    </row>
    <row r="623" spans="1:256">
      <c r="A623" s="127"/>
      <c r="B623" s="138" t="s">
        <v>1606</v>
      </c>
      <c r="C623" s="153"/>
      <c r="D623" s="168"/>
      <c r="E623" s="168"/>
      <c r="F623" s="773"/>
    </row>
    <row r="624" spans="1:256" s="91" customFormat="1">
      <c r="A624" s="144"/>
      <c r="B624" s="138"/>
      <c r="C624" s="170"/>
      <c r="D624" s="168"/>
      <c r="E624" s="168"/>
      <c r="F624" s="773"/>
    </row>
    <row r="625" spans="1:6" ht="45">
      <c r="A625" s="127">
        <f>COUNT($A$12:A623)+1</f>
        <v>62</v>
      </c>
      <c r="B625" s="496" t="s">
        <v>1642</v>
      </c>
      <c r="C625" s="153"/>
      <c r="D625" s="168"/>
      <c r="E625" s="168"/>
      <c r="F625" s="773"/>
    </row>
    <row r="626" spans="1:6">
      <c r="A626" s="127"/>
      <c r="B626" s="497" t="s">
        <v>1594</v>
      </c>
      <c r="C626" s="153">
        <v>10</v>
      </c>
      <c r="D626" s="505">
        <v>0</v>
      </c>
      <c r="E626" s="133">
        <f>+D626*C626</f>
        <v>0</v>
      </c>
    </row>
    <row r="627" spans="1:6">
      <c r="A627" s="127"/>
      <c r="B627" s="138" t="s">
        <v>1606</v>
      </c>
      <c r="C627" s="153"/>
      <c r="D627" s="168"/>
      <c r="E627" s="168"/>
    </row>
    <row r="628" spans="1:6">
      <c r="A628" s="127"/>
      <c r="B628" s="497"/>
      <c r="C628" s="153"/>
      <c r="D628" s="168"/>
      <c r="E628" s="168"/>
      <c r="F628" s="773"/>
    </row>
    <row r="629" spans="1:6" ht="30">
      <c r="A629" s="127">
        <f>COUNT($A$12:A628)+1</f>
        <v>63</v>
      </c>
      <c r="B629" s="498" t="s">
        <v>1643</v>
      </c>
      <c r="C629" s="153"/>
      <c r="D629" s="168"/>
      <c r="E629" s="168"/>
      <c r="F629" s="773"/>
    </row>
    <row r="630" spans="1:6" ht="30">
      <c r="A630" s="127"/>
      <c r="B630" s="498" t="s">
        <v>1595</v>
      </c>
      <c r="C630" s="153"/>
      <c r="D630" s="168"/>
      <c r="E630" s="168"/>
      <c r="F630" s="773"/>
    </row>
    <row r="631" spans="1:6" ht="30">
      <c r="A631" s="127"/>
      <c r="B631" s="498" t="s">
        <v>1596</v>
      </c>
      <c r="C631" s="153"/>
      <c r="D631" s="168"/>
      <c r="E631" s="168"/>
      <c r="F631" s="773"/>
    </row>
    <row r="632" spans="1:6">
      <c r="A632" s="127"/>
      <c r="B632" s="499" t="s">
        <v>4</v>
      </c>
      <c r="C632" s="153">
        <v>25</v>
      </c>
      <c r="D632" s="505">
        <v>0</v>
      </c>
      <c r="E632" s="133">
        <f>+D632*C632</f>
        <v>0</v>
      </c>
      <c r="F632" s="773"/>
    </row>
    <row r="633" spans="1:6">
      <c r="A633" s="127"/>
      <c r="B633" s="499"/>
      <c r="C633" s="153"/>
      <c r="D633" s="168"/>
      <c r="E633" s="168"/>
      <c r="F633" s="773"/>
    </row>
    <row r="634" spans="1:6">
      <c r="A634" s="127">
        <f>COUNT($A$12:A632)+1</f>
        <v>64</v>
      </c>
      <c r="B634" s="496" t="s">
        <v>1644</v>
      </c>
      <c r="C634" s="153"/>
      <c r="D634" s="168"/>
      <c r="E634" s="168"/>
      <c r="F634" s="773"/>
    </row>
    <row r="635" spans="1:6">
      <c r="A635" s="127"/>
      <c r="B635" s="498" t="s">
        <v>1597</v>
      </c>
      <c r="C635" s="153"/>
      <c r="D635" s="168"/>
      <c r="E635" s="168"/>
      <c r="F635" s="775"/>
    </row>
    <row r="636" spans="1:6">
      <c r="A636" s="127"/>
      <c r="B636" s="499" t="s">
        <v>4</v>
      </c>
      <c r="C636" s="153">
        <v>1</v>
      </c>
      <c r="D636" s="505">
        <v>0</v>
      </c>
      <c r="E636" s="133">
        <f>+D636*C636</f>
        <v>0</v>
      </c>
      <c r="F636" s="773"/>
    </row>
    <row r="637" spans="1:6">
      <c r="A637" s="127"/>
      <c r="B637" s="499"/>
      <c r="C637" s="153"/>
      <c r="D637" s="168"/>
      <c r="E637" s="168"/>
      <c r="F637" s="773"/>
    </row>
    <row r="638" spans="1:6">
      <c r="A638" s="127">
        <f>COUNT($A$12:A637)+1</f>
        <v>65</v>
      </c>
      <c r="B638" s="498" t="s">
        <v>1598</v>
      </c>
      <c r="C638" s="480">
        <f>D639*$C639</f>
        <v>0</v>
      </c>
      <c r="D638" s="168"/>
      <c r="E638" s="168"/>
    </row>
    <row r="639" spans="1:6">
      <c r="A639" s="127"/>
      <c r="B639" s="500" t="s">
        <v>4</v>
      </c>
      <c r="C639" s="153"/>
      <c r="D639" s="168"/>
      <c r="E639" s="168"/>
    </row>
    <row r="640" spans="1:6">
      <c r="A640" s="127"/>
      <c r="B640" s="500"/>
      <c r="C640" s="153"/>
      <c r="D640" s="168"/>
      <c r="E640" s="168"/>
    </row>
    <row r="641" spans="1:6" s="336" customFormat="1" ht="19.5" thickBot="1">
      <c r="A641" s="506" t="s">
        <v>1599</v>
      </c>
      <c r="B641" s="515" t="s">
        <v>1600</v>
      </c>
      <c r="C641" s="516"/>
      <c r="D641" s="517"/>
      <c r="E641" s="518"/>
      <c r="F641" s="777"/>
    </row>
    <row r="642" spans="1:6" ht="15.75" thickTop="1">
      <c r="A642" s="127"/>
      <c r="B642" s="492"/>
      <c r="E642" s="133"/>
    </row>
    <row r="643" spans="1:6" ht="30">
      <c r="A643" s="127">
        <f>COUNT($A$12:A642)+1</f>
        <v>66</v>
      </c>
      <c r="B643" s="501" t="s">
        <v>1601</v>
      </c>
      <c r="C643" s="478"/>
      <c r="E643" s="133"/>
      <c r="F643" s="778"/>
    </row>
    <row r="644" spans="1:6">
      <c r="A644" s="127"/>
      <c r="B644" s="502" t="s">
        <v>1</v>
      </c>
      <c r="C644" s="478">
        <v>960</v>
      </c>
      <c r="D644" s="505">
        <v>0</v>
      </c>
      <c r="E644" s="133">
        <f>+D644*C644</f>
        <v>0</v>
      </c>
      <c r="F644" s="779"/>
    </row>
    <row r="645" spans="1:6">
      <c r="A645" s="127"/>
      <c r="B645" s="503"/>
      <c r="C645" s="478"/>
      <c r="E645" s="133">
        <f t="shared" ref="E645:E651" si="10">+D645*C645</f>
        <v>0</v>
      </c>
      <c r="F645" s="779"/>
    </row>
    <row r="646" spans="1:6" ht="30">
      <c r="A646" s="127">
        <f>COUNT($A$12:A645)+1</f>
        <v>67</v>
      </c>
      <c r="B646" s="504" t="s">
        <v>1602</v>
      </c>
      <c r="C646" s="478"/>
      <c r="E646" s="133">
        <f t="shared" si="10"/>
        <v>0</v>
      </c>
      <c r="F646" s="779"/>
    </row>
    <row r="647" spans="1:6">
      <c r="A647" s="127"/>
      <c r="B647" s="503" t="s">
        <v>1</v>
      </c>
      <c r="C647" s="478">
        <v>150</v>
      </c>
      <c r="D647" s="505">
        <v>0</v>
      </c>
      <c r="E647" s="133">
        <f>+D647*C647</f>
        <v>0</v>
      </c>
      <c r="F647" s="779"/>
    </row>
    <row r="648" spans="1:6">
      <c r="A648" s="127"/>
      <c r="B648" s="503"/>
      <c r="C648" s="478"/>
      <c r="E648" s="133">
        <f t="shared" si="10"/>
        <v>0</v>
      </c>
      <c r="F648" s="779"/>
    </row>
    <row r="649" spans="1:6" ht="45">
      <c r="A649" s="127">
        <f>COUNT($A$12:A647)+1</f>
        <v>68</v>
      </c>
      <c r="B649" s="501" t="s">
        <v>1603</v>
      </c>
      <c r="C649" s="478"/>
      <c r="E649" s="133">
        <f t="shared" si="10"/>
        <v>0</v>
      </c>
      <c r="F649" s="779"/>
    </row>
    <row r="650" spans="1:6">
      <c r="A650" s="127"/>
      <c r="B650" s="503" t="s">
        <v>1191</v>
      </c>
      <c r="C650" s="478">
        <v>1</v>
      </c>
      <c r="D650" s="505">
        <v>0</v>
      </c>
      <c r="E650" s="133">
        <f>+D650*C650</f>
        <v>0</v>
      </c>
      <c r="F650" s="779"/>
    </row>
    <row r="651" spans="1:6">
      <c r="A651" s="127"/>
      <c r="B651" s="503"/>
      <c r="C651" s="478"/>
      <c r="E651" s="133">
        <f t="shared" si="10"/>
        <v>0</v>
      </c>
      <c r="F651" s="779"/>
    </row>
    <row r="652" spans="1:6" s="753" customFormat="1" ht="21.75" thickBot="1">
      <c r="A652" s="748"/>
      <c r="B652" s="749" t="s">
        <v>1979</v>
      </c>
      <c r="C652" s="750"/>
      <c r="D652" s="751"/>
      <c r="E652" s="752">
        <f>SUM(E2:E651)</f>
        <v>0</v>
      </c>
      <c r="F652" s="764"/>
    </row>
    <row r="653" spans="1:6" ht="15.75" thickTop="1">
      <c r="B653" s="492"/>
    </row>
  </sheetData>
  <sheetProtection algorithmName="SHA-512" hashValue="QEJxL2PqquGKyIspMRvZ+TlEMntHwO8nGSqyDZbSO+4vz6DAroRqEv5yign/QO+0pEiY+uJqd8nnf2PS7/rJHw==" saltValue="XIMeIjyYE0KEyvM28Fdg/Q==" spinCount="100000" sheet="1" objects="1" scenarios="1"/>
  <protectedRanges>
    <protectedRange sqref="D637 D639:D640 E633:E634 E613 D623:D624 D627 E625 D633 E628:E630" name="Obseg1"/>
  </protectedRanges>
  <pageMargins left="0.59055118110236227" right="0.19685039370078741" top="0.74803149606299213" bottom="0.74803149606299213" header="0.31496062992125984" footer="0.31496062992125984"/>
  <pageSetup paperSize="9" firstPageNumber="81" orientation="portrait" useFirstPageNumber="1" r:id="rId1"/>
  <headerFooter>
    <oddHeader>&amp;C&amp;"-,Regular"&amp;11DOKONČANJE CELOVITE ENERGETSKE SANACIJE VRTEC ZELENA JAMA ENOTA VRBA</oddHeader>
    <oddFooter>&amp;L&amp;"-,Bold"&amp;12&amp;U&amp;K04-024&amp;A&amp;R&amp;11&amp;P</oddFooter>
  </headerFooter>
  <rowBreaks count="1" manualBreakCount="1">
    <brk id="1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U553"/>
  <sheetViews>
    <sheetView showZeros="0" view="pageBreakPreview" topLeftCell="A19" zoomScaleNormal="110" zoomScaleSheetLayoutView="100" workbookViewId="0">
      <selection activeCell="B38" sqref="B38"/>
    </sheetView>
  </sheetViews>
  <sheetFormatPr defaultColWidth="9.140625" defaultRowHeight="12.75"/>
  <cols>
    <col min="1" max="1" width="5.5703125" style="290" bestFit="1" customWidth="1"/>
    <col min="2" max="2" width="40.7109375" style="293" customWidth="1"/>
    <col min="3" max="3" width="7.85546875" style="291" bestFit="1" customWidth="1"/>
    <col min="4" max="4" width="8.5703125" style="598" customWidth="1"/>
    <col min="5" max="5" width="14.5703125" style="292" bestFit="1" customWidth="1"/>
    <col min="6" max="6" width="15.28515625" style="292" bestFit="1" customWidth="1"/>
    <col min="7" max="16384" width="9.140625" style="293"/>
  </cols>
  <sheetData>
    <row r="1" spans="1:6" s="757" customFormat="1" ht="19.899999999999999" customHeight="1">
      <c r="A1" s="754">
        <v>3</v>
      </c>
      <c r="B1" s="755" t="s">
        <v>1810</v>
      </c>
      <c r="C1" s="755"/>
      <c r="D1" s="755"/>
      <c r="E1" s="755"/>
      <c r="F1" s="756"/>
    </row>
    <row r="2" spans="1:6" s="298" customFormat="1">
      <c r="A2" s="294"/>
      <c r="B2" s="549"/>
      <c r="C2" s="295"/>
      <c r="D2" s="599"/>
      <c r="E2" s="296"/>
      <c r="F2" s="297"/>
    </row>
    <row r="3" spans="1:6" s="289" customFormat="1" ht="15.75">
      <c r="A3" s="299"/>
      <c r="B3" s="101" t="s">
        <v>209</v>
      </c>
      <c r="C3" s="300"/>
      <c r="D3" s="600"/>
      <c r="E3" s="301"/>
      <c r="F3" s="302"/>
    </row>
    <row r="4" spans="1:6">
      <c r="A4" s="303"/>
      <c r="B4" s="304" t="s">
        <v>210</v>
      </c>
      <c r="C4" s="305"/>
      <c r="D4" s="601"/>
      <c r="E4" s="306"/>
      <c r="F4" s="307"/>
    </row>
    <row r="5" spans="1:6" ht="165.75">
      <c r="A5" s="303"/>
      <c r="B5" s="550" t="s">
        <v>211</v>
      </c>
      <c r="C5" s="308"/>
      <c r="D5" s="601"/>
      <c r="E5" s="297"/>
      <c r="F5" s="307"/>
    </row>
    <row r="6" spans="1:6" ht="180">
      <c r="A6" s="303"/>
      <c r="B6" s="551" t="s">
        <v>1614</v>
      </c>
      <c r="C6" s="308"/>
      <c r="D6" s="601"/>
      <c r="E6" s="297"/>
      <c r="F6" s="307"/>
    </row>
    <row r="7" spans="1:6" ht="225">
      <c r="A7" s="303"/>
      <c r="B7" s="551" t="s">
        <v>1615</v>
      </c>
      <c r="C7" s="308"/>
      <c r="D7" s="601"/>
      <c r="E7" s="297"/>
      <c r="F7" s="307"/>
    </row>
    <row r="8" spans="1:6" ht="105">
      <c r="A8" s="303"/>
      <c r="B8" s="552" t="s">
        <v>1616</v>
      </c>
      <c r="C8" s="308"/>
      <c r="D8" s="601"/>
      <c r="E8" s="297"/>
      <c r="F8" s="307"/>
    </row>
    <row r="9" spans="1:6" ht="150">
      <c r="A9" s="303"/>
      <c r="B9" s="552" t="s">
        <v>1617</v>
      </c>
      <c r="C9" s="308"/>
      <c r="D9" s="601"/>
      <c r="E9" s="297"/>
      <c r="F9" s="307"/>
    </row>
    <row r="10" spans="1:6" ht="45">
      <c r="A10" s="303"/>
      <c r="B10" s="551" t="s">
        <v>1618</v>
      </c>
      <c r="C10" s="308"/>
      <c r="D10" s="601"/>
      <c r="E10" s="297"/>
      <c r="F10" s="307"/>
    </row>
    <row r="11" spans="1:6" ht="360" customHeight="1">
      <c r="A11" s="303"/>
      <c r="B11" s="551" t="s">
        <v>1619</v>
      </c>
      <c r="C11" s="308"/>
      <c r="D11" s="601"/>
      <c r="E11" s="297"/>
      <c r="F11" s="307"/>
    </row>
    <row r="12" spans="1:6" ht="105">
      <c r="A12" s="303"/>
      <c r="B12" s="551" t="s">
        <v>1620</v>
      </c>
      <c r="C12" s="308"/>
      <c r="D12" s="601"/>
      <c r="E12" s="297"/>
      <c r="F12" s="307"/>
    </row>
    <row r="13" spans="1:6">
      <c r="A13" s="303"/>
      <c r="B13" s="304"/>
      <c r="C13" s="305"/>
      <c r="D13" s="601"/>
      <c r="E13" s="306"/>
      <c r="F13" s="307"/>
    </row>
    <row r="14" spans="1:6" s="310" customFormat="1" ht="18.75">
      <c r="A14" s="584"/>
      <c r="B14" s="585" t="s">
        <v>212</v>
      </c>
      <c r="C14" s="586"/>
      <c r="D14" s="602"/>
      <c r="E14" s="587"/>
      <c r="F14" s="588"/>
    </row>
    <row r="15" spans="1:6" s="310" customFormat="1" ht="18.75">
      <c r="A15" s="786"/>
      <c r="B15" s="787"/>
      <c r="C15" s="788"/>
      <c r="D15" s="789"/>
      <c r="E15" s="790"/>
      <c r="F15" s="791"/>
    </row>
    <row r="16" spans="1:6" s="785" customFormat="1" ht="15.75">
      <c r="A16" s="780" t="s">
        <v>215</v>
      </c>
      <c r="B16" s="781" t="s">
        <v>216</v>
      </c>
      <c r="C16" s="782" t="s">
        <v>217</v>
      </c>
      <c r="D16" s="783" t="s">
        <v>218</v>
      </c>
      <c r="E16" s="784" t="s">
        <v>219</v>
      </c>
      <c r="F16" s="781" t="s">
        <v>220</v>
      </c>
    </row>
    <row r="17" spans="1:6" s="798" customFormat="1" ht="15.75">
      <c r="A17" s="792"/>
      <c r="B17" s="793"/>
      <c r="C17" s="794"/>
      <c r="D17" s="795"/>
      <c r="E17" s="796"/>
      <c r="F17" s="797"/>
    </row>
    <row r="18" spans="1:6" s="589" customFormat="1" ht="16.5" thickBot="1">
      <c r="A18" s="578"/>
      <c r="B18" s="579" t="s">
        <v>213</v>
      </c>
      <c r="C18" s="580"/>
      <c r="D18" s="603"/>
      <c r="E18" s="581"/>
      <c r="F18" s="582"/>
    </row>
    <row r="19" spans="1:6" ht="51.75" thickTop="1">
      <c r="A19" s="303"/>
      <c r="B19" s="311" t="s">
        <v>214</v>
      </c>
      <c r="C19" s="308"/>
      <c r="D19" s="601"/>
      <c r="E19" s="297"/>
      <c r="F19" s="307"/>
    </row>
    <row r="20" spans="1:6" s="315" customFormat="1" ht="51">
      <c r="A20" s="312">
        <v>1</v>
      </c>
      <c r="B20" s="550" t="s">
        <v>1672</v>
      </c>
      <c r="C20" s="305"/>
      <c r="D20" s="604"/>
      <c r="E20" s="313"/>
      <c r="F20" s="314"/>
    </row>
    <row r="21" spans="1:6" s="315" customFormat="1" ht="25.5">
      <c r="A21" s="312"/>
      <c r="B21" s="207" t="s">
        <v>221</v>
      </c>
      <c r="C21" s="305"/>
      <c r="D21" s="604"/>
      <c r="E21" s="313"/>
      <c r="F21" s="314"/>
    </row>
    <row r="22" spans="1:6" s="315" customFormat="1" ht="25.5">
      <c r="A22" s="312"/>
      <c r="B22" s="207" t="s">
        <v>222</v>
      </c>
      <c r="C22" s="305"/>
      <c r="D22" s="604"/>
      <c r="E22" s="313"/>
      <c r="F22" s="314"/>
    </row>
    <row r="23" spans="1:6" s="315" customFormat="1">
      <c r="A23" s="312"/>
      <c r="B23" s="207" t="s">
        <v>1673</v>
      </c>
      <c r="C23" s="305"/>
      <c r="D23" s="604"/>
      <c r="E23" s="313"/>
      <c r="F23" s="314"/>
    </row>
    <row r="24" spans="1:6" s="315" customFormat="1">
      <c r="A24" s="312"/>
      <c r="B24" s="207" t="s">
        <v>223</v>
      </c>
      <c r="C24" s="305"/>
      <c r="D24" s="604"/>
      <c r="E24" s="313"/>
      <c r="F24" s="314"/>
    </row>
    <row r="25" spans="1:6" s="315" customFormat="1">
      <c r="A25" s="312"/>
      <c r="B25" s="207" t="s">
        <v>224</v>
      </c>
      <c r="C25" s="305"/>
      <c r="D25" s="604"/>
      <c r="E25" s="313"/>
      <c r="F25" s="314"/>
    </row>
    <row r="26" spans="1:6" s="315" customFormat="1" ht="38.25">
      <c r="A26" s="312"/>
      <c r="B26" s="207" t="s">
        <v>225</v>
      </c>
      <c r="C26" s="305"/>
      <c r="D26" s="604"/>
      <c r="E26" s="313"/>
      <c r="F26" s="314"/>
    </row>
    <row r="27" spans="1:6" s="315" customFormat="1">
      <c r="A27" s="312"/>
      <c r="B27" s="207" t="s">
        <v>226</v>
      </c>
      <c r="C27" s="305"/>
      <c r="D27" s="604"/>
      <c r="E27" s="313"/>
      <c r="F27" s="314"/>
    </row>
    <row r="28" spans="1:6" s="315" customFormat="1">
      <c r="A28" s="312"/>
      <c r="B28" s="207" t="s">
        <v>227</v>
      </c>
      <c r="C28" s="305"/>
      <c r="D28" s="604"/>
      <c r="E28" s="313"/>
      <c r="F28" s="314"/>
    </row>
    <row r="29" spans="1:6" s="315" customFormat="1">
      <c r="A29" s="312"/>
      <c r="B29" s="207" t="s">
        <v>228</v>
      </c>
      <c r="C29" s="305"/>
      <c r="D29" s="604"/>
      <c r="E29" s="313"/>
      <c r="F29" s="314"/>
    </row>
    <row r="30" spans="1:6" s="315" customFormat="1">
      <c r="A30" s="312"/>
      <c r="B30" s="207" t="s">
        <v>229</v>
      </c>
      <c r="C30" s="305"/>
      <c r="D30" s="604"/>
      <c r="E30" s="313"/>
      <c r="F30" s="314"/>
    </row>
    <row r="31" spans="1:6" s="315" customFormat="1">
      <c r="A31" s="312"/>
      <c r="B31" s="207" t="s">
        <v>230</v>
      </c>
      <c r="C31" s="305"/>
      <c r="D31" s="604"/>
      <c r="E31" s="313"/>
      <c r="F31" s="314"/>
    </row>
    <row r="32" spans="1:6" s="315" customFormat="1">
      <c r="A32" s="312"/>
      <c r="B32" s="218" t="s">
        <v>231</v>
      </c>
      <c r="C32" s="305"/>
      <c r="D32" s="604"/>
      <c r="E32" s="313"/>
      <c r="F32" s="314"/>
    </row>
    <row r="33" spans="1:6" s="315" customFormat="1">
      <c r="A33" s="312"/>
      <c r="B33" s="207" t="s">
        <v>232</v>
      </c>
      <c r="C33" s="305"/>
      <c r="D33" s="604"/>
      <c r="E33" s="313"/>
      <c r="F33" s="314"/>
    </row>
    <row r="34" spans="1:6" s="315" customFormat="1">
      <c r="A34" s="312"/>
      <c r="B34" s="316" t="s">
        <v>233</v>
      </c>
      <c r="C34" s="317"/>
      <c r="D34" s="605"/>
      <c r="E34" s="318"/>
      <c r="F34" s="319"/>
    </row>
    <row r="35" spans="1:6" s="315" customFormat="1">
      <c r="A35" s="312"/>
      <c r="B35" s="553"/>
      <c r="C35" s="305" t="s">
        <v>20</v>
      </c>
      <c r="D35" s="604">
        <v>45</v>
      </c>
      <c r="E35" s="597"/>
      <c r="F35" s="314">
        <f>D35*E35</f>
        <v>0</v>
      </c>
    </row>
    <row r="36" spans="1:6" s="315" customFormat="1" ht="22.5">
      <c r="A36" s="312"/>
      <c r="B36" s="260" t="s">
        <v>1606</v>
      </c>
      <c r="C36" s="305"/>
      <c r="D36" s="604"/>
      <c r="E36" s="313"/>
      <c r="F36" s="314"/>
    </row>
    <row r="37" spans="1:6" s="315" customFormat="1">
      <c r="A37" s="312"/>
      <c r="B37" s="553"/>
      <c r="C37" s="305"/>
      <c r="D37" s="604"/>
      <c r="E37" s="313"/>
      <c r="F37" s="314"/>
    </row>
    <row r="38" spans="1:6" s="104" customFormat="1" ht="229.5">
      <c r="A38" s="320">
        <v>2</v>
      </c>
      <c r="B38" s="550" t="s">
        <v>1674</v>
      </c>
      <c r="C38" s="321" t="s">
        <v>20</v>
      </c>
      <c r="D38" s="479">
        <v>8</v>
      </c>
      <c r="E38" s="597">
        <v>0</v>
      </c>
      <c r="F38" s="314">
        <f>D38*E38</f>
        <v>0</v>
      </c>
    </row>
    <row r="39" spans="1:6" s="104" customFormat="1" ht="22.5">
      <c r="A39" s="320"/>
      <c r="B39" s="260" t="s">
        <v>1606</v>
      </c>
      <c r="C39" s="321"/>
      <c r="D39" s="479"/>
      <c r="E39" s="322"/>
      <c r="F39" s="323"/>
    </row>
    <row r="40" spans="1:6" s="104" customFormat="1">
      <c r="A40" s="320"/>
      <c r="B40" s="550"/>
      <c r="C40" s="321"/>
      <c r="D40" s="479"/>
      <c r="E40" s="322"/>
      <c r="F40" s="323"/>
    </row>
    <row r="41" spans="1:6" s="104" customFormat="1" ht="76.5">
      <c r="A41" s="320">
        <v>3</v>
      </c>
      <c r="B41" s="291" t="s">
        <v>1675</v>
      </c>
      <c r="C41" s="321" t="s">
        <v>20</v>
      </c>
      <c r="D41" s="479">
        <v>26</v>
      </c>
      <c r="E41" s="597">
        <v>0</v>
      </c>
      <c r="F41" s="314">
        <f>D41*E41</f>
        <v>0</v>
      </c>
    </row>
    <row r="42" spans="1:6" s="104" customFormat="1" ht="22.5">
      <c r="A42" s="320"/>
      <c r="B42" s="260" t="s">
        <v>1606</v>
      </c>
      <c r="C42" s="321"/>
      <c r="D42" s="479"/>
      <c r="E42" s="322"/>
      <c r="F42" s="323"/>
    </row>
    <row r="43" spans="1:6" s="104" customFormat="1">
      <c r="A43" s="320"/>
      <c r="B43" s="550"/>
      <c r="C43" s="321"/>
      <c r="D43" s="479"/>
      <c r="E43" s="322"/>
      <c r="F43" s="323"/>
    </row>
    <row r="44" spans="1:6" s="104" customFormat="1" ht="63.75">
      <c r="A44" s="320">
        <v>4</v>
      </c>
      <c r="B44" s="291" t="s">
        <v>1676</v>
      </c>
      <c r="C44" s="321" t="s">
        <v>20</v>
      </c>
      <c r="D44" s="479">
        <v>19</v>
      </c>
      <c r="E44" s="597">
        <v>0</v>
      </c>
      <c r="F44" s="314">
        <f>D44*E44</f>
        <v>0</v>
      </c>
    </row>
    <row r="45" spans="1:6" s="104" customFormat="1" ht="22.5">
      <c r="A45" s="320"/>
      <c r="B45" s="260" t="s">
        <v>1606</v>
      </c>
      <c r="C45" s="321"/>
      <c r="D45" s="479"/>
      <c r="E45" s="322"/>
      <c r="F45" s="323"/>
    </row>
    <row r="46" spans="1:6" s="325" customFormat="1">
      <c r="A46" s="312"/>
      <c r="B46" s="291"/>
      <c r="C46" s="305"/>
      <c r="D46" s="604"/>
      <c r="E46" s="313"/>
      <c r="F46" s="324"/>
    </row>
    <row r="47" spans="1:6" s="325" customFormat="1">
      <c r="A47" s="312"/>
      <c r="B47" s="554" t="s">
        <v>234</v>
      </c>
      <c r="C47" s="305"/>
      <c r="D47" s="606"/>
      <c r="E47" s="313"/>
      <c r="F47" s="324"/>
    </row>
    <row r="48" spans="1:6" s="325" customFormat="1" ht="51">
      <c r="A48" s="312">
        <v>5</v>
      </c>
      <c r="B48" s="291" t="s">
        <v>1677</v>
      </c>
      <c r="C48" s="305" t="s">
        <v>20</v>
      </c>
      <c r="D48" s="606">
        <v>14</v>
      </c>
      <c r="E48" s="597">
        <v>0</v>
      </c>
      <c r="F48" s="314">
        <f>D48*E48</f>
        <v>0</v>
      </c>
    </row>
    <row r="49" spans="1:15" s="325" customFormat="1" ht="22.5">
      <c r="A49" s="312"/>
      <c r="B49" s="260" t="s">
        <v>1606</v>
      </c>
      <c r="C49" s="305"/>
      <c r="D49" s="606"/>
      <c r="E49" s="313"/>
      <c r="F49" s="324"/>
    </row>
    <row r="50" spans="1:15" s="325" customFormat="1">
      <c r="A50" s="312"/>
      <c r="B50" s="291"/>
      <c r="C50" s="305"/>
      <c r="D50" s="606"/>
      <c r="E50" s="313"/>
      <c r="F50" s="324"/>
    </row>
    <row r="51" spans="1:15" s="325" customFormat="1" ht="38.25">
      <c r="A51" s="312">
        <v>6</v>
      </c>
      <c r="B51" s="291" t="s">
        <v>1678</v>
      </c>
      <c r="C51" s="305" t="s">
        <v>20</v>
      </c>
      <c r="D51" s="606">
        <v>23</v>
      </c>
      <c r="E51" s="597">
        <v>0</v>
      </c>
      <c r="F51" s="314">
        <f>D51*E51</f>
        <v>0</v>
      </c>
    </row>
    <row r="52" spans="1:15" s="325" customFormat="1" ht="22.5">
      <c r="A52" s="312"/>
      <c r="B52" s="260" t="s">
        <v>1606</v>
      </c>
      <c r="C52" s="305"/>
      <c r="D52" s="606"/>
      <c r="E52" s="313"/>
      <c r="F52" s="324"/>
    </row>
    <row r="53" spans="1:15" s="325" customFormat="1">
      <c r="A53" s="312"/>
      <c r="B53" s="243"/>
      <c r="C53" s="305"/>
      <c r="D53" s="604"/>
      <c r="E53" s="313"/>
      <c r="F53" s="324"/>
    </row>
    <row r="54" spans="1:15" s="325" customFormat="1" ht="25.5">
      <c r="A54" s="320">
        <v>7</v>
      </c>
      <c r="B54" s="310" t="s">
        <v>235</v>
      </c>
      <c r="C54" s="321" t="s">
        <v>4</v>
      </c>
      <c r="D54" s="479">
        <v>1</v>
      </c>
      <c r="E54" s="597">
        <v>0</v>
      </c>
      <c r="F54" s="314">
        <f>D54*E54</f>
        <v>0</v>
      </c>
    </row>
    <row r="55" spans="1:15" s="325" customFormat="1" ht="13.5" thickBot="1">
      <c r="A55" s="326"/>
      <c r="B55" s="555"/>
      <c r="C55" s="327"/>
      <c r="D55" s="607"/>
      <c r="E55" s="328"/>
      <c r="F55" s="328"/>
    </row>
    <row r="56" spans="1:15" s="325" customFormat="1" ht="13.5" thickTop="1">
      <c r="A56" s="329"/>
      <c r="B56" s="556" t="s">
        <v>236</v>
      </c>
      <c r="C56" s="330"/>
      <c r="D56" s="601"/>
      <c r="E56" s="235"/>
      <c r="F56" s="331">
        <f>SUM(F2:F54)</f>
        <v>0</v>
      </c>
    </row>
    <row r="57" spans="1:15" s="325" customFormat="1">
      <c r="A57" s="320"/>
      <c r="B57" s="114"/>
      <c r="C57" s="332"/>
      <c r="D57" s="601"/>
      <c r="E57" s="333"/>
    </row>
    <row r="58" spans="1:15" s="325" customFormat="1">
      <c r="A58" s="334"/>
      <c r="B58" s="114"/>
      <c r="C58" s="321"/>
      <c r="D58" s="479"/>
      <c r="E58" s="249"/>
      <c r="F58" s="249"/>
    </row>
    <row r="59" spans="1:15" s="336" customFormat="1" ht="16.5" thickBot="1">
      <c r="A59" s="590"/>
      <c r="B59" s="514" t="s">
        <v>237</v>
      </c>
      <c r="C59" s="591"/>
      <c r="D59" s="608"/>
      <c r="E59" s="581"/>
      <c r="F59" s="592"/>
      <c r="G59" s="335"/>
      <c r="J59" s="337"/>
      <c r="K59" s="338"/>
      <c r="L59" s="338"/>
      <c r="M59" s="338"/>
      <c r="N59" s="338"/>
      <c r="O59" s="338"/>
    </row>
    <row r="60" spans="1:15" s="325" customFormat="1" ht="13.5" thickTop="1">
      <c r="A60" s="339"/>
      <c r="B60" s="304"/>
      <c r="C60" s="340"/>
      <c r="D60" s="609"/>
      <c r="E60" s="341"/>
      <c r="F60" s="341"/>
    </row>
    <row r="61" spans="1:15" s="325" customFormat="1" ht="63.75">
      <c r="A61" s="342" t="s">
        <v>238</v>
      </c>
      <c r="B61" s="310" t="s">
        <v>1679</v>
      </c>
      <c r="C61" s="343"/>
      <c r="D61" s="610"/>
      <c r="E61" s="344"/>
      <c r="F61" s="344"/>
    </row>
    <row r="62" spans="1:15" s="325" customFormat="1">
      <c r="A62" s="342"/>
      <c r="B62" s="207" t="s">
        <v>239</v>
      </c>
      <c r="C62" s="345" t="s">
        <v>20</v>
      </c>
      <c r="D62" s="610">
        <v>19</v>
      </c>
      <c r="E62" s="597">
        <v>0</v>
      </c>
      <c r="F62" s="314">
        <f>D62*E62</f>
        <v>0</v>
      </c>
    </row>
    <row r="63" spans="1:15" s="325" customFormat="1" ht="22.5">
      <c r="A63" s="342"/>
      <c r="B63" s="260" t="s">
        <v>1606</v>
      </c>
      <c r="C63" s="345"/>
      <c r="D63" s="610"/>
      <c r="E63" s="313"/>
      <c r="F63" s="324"/>
    </row>
    <row r="64" spans="1:15" s="325" customFormat="1">
      <c r="A64" s="342"/>
      <c r="B64" s="207" t="s">
        <v>240</v>
      </c>
      <c r="C64" s="345" t="s">
        <v>20</v>
      </c>
      <c r="D64" s="610">
        <v>12</v>
      </c>
      <c r="E64" s="597">
        <v>0</v>
      </c>
      <c r="F64" s="314">
        <f>D64*E64</f>
        <v>0</v>
      </c>
    </row>
    <row r="65" spans="1:6" s="325" customFormat="1" ht="22.5">
      <c r="A65" s="342"/>
      <c r="B65" s="260" t="s">
        <v>1606</v>
      </c>
      <c r="C65" s="345"/>
      <c r="D65" s="610"/>
      <c r="E65" s="313"/>
      <c r="F65" s="324"/>
    </row>
    <row r="66" spans="1:6" s="325" customFormat="1">
      <c r="A66" s="342"/>
      <c r="B66" s="207" t="s">
        <v>241</v>
      </c>
      <c r="C66" s="345" t="s">
        <v>20</v>
      </c>
      <c r="D66" s="610">
        <v>2</v>
      </c>
      <c r="E66" s="597">
        <v>0</v>
      </c>
      <c r="F66" s="314">
        <f>D66*E66</f>
        <v>0</v>
      </c>
    </row>
    <row r="67" spans="1:6" s="325" customFormat="1" ht="22.5">
      <c r="A67" s="342"/>
      <c r="B67" s="260" t="s">
        <v>1606</v>
      </c>
      <c r="C67" s="345"/>
      <c r="D67" s="610"/>
      <c r="E67" s="313"/>
      <c r="F67" s="324"/>
    </row>
    <row r="68" spans="1:6" s="325" customFormat="1">
      <c r="A68" s="342"/>
      <c r="B68" s="207"/>
      <c r="C68" s="345"/>
      <c r="D68" s="610"/>
      <c r="E68" s="313"/>
      <c r="F68" s="324"/>
    </row>
    <row r="69" spans="1:6" s="325" customFormat="1" ht="38.25">
      <c r="A69" s="320" t="s">
        <v>242</v>
      </c>
      <c r="B69" s="207" t="s">
        <v>243</v>
      </c>
      <c r="C69" s="321" t="s">
        <v>20</v>
      </c>
      <c r="D69" s="479">
        <v>10</v>
      </c>
      <c r="E69" s="597">
        <v>0</v>
      </c>
      <c r="F69" s="314">
        <f>D69*E69</f>
        <v>0</v>
      </c>
    </row>
    <row r="70" spans="1:6" s="325" customFormat="1" ht="22.5">
      <c r="A70" s="320"/>
      <c r="B70" s="260" t="s">
        <v>1606</v>
      </c>
      <c r="C70" s="321"/>
      <c r="D70" s="479"/>
      <c r="E70" s="313"/>
      <c r="F70" s="324"/>
    </row>
    <row r="71" spans="1:6" s="325" customFormat="1">
      <c r="A71" s="320"/>
      <c r="B71" s="207"/>
      <c r="C71" s="321"/>
      <c r="D71" s="479"/>
      <c r="E71" s="313"/>
      <c r="F71" s="324"/>
    </row>
    <row r="72" spans="1:6" s="325" customFormat="1" ht="25.5">
      <c r="A72" s="320" t="s">
        <v>244</v>
      </c>
      <c r="B72" s="207" t="s">
        <v>245</v>
      </c>
      <c r="C72" s="321" t="s">
        <v>20</v>
      </c>
      <c r="D72" s="479">
        <v>18</v>
      </c>
      <c r="E72" s="597">
        <v>0</v>
      </c>
      <c r="F72" s="314">
        <f>D72*E72</f>
        <v>0</v>
      </c>
    </row>
    <row r="73" spans="1:6" s="325" customFormat="1" ht="22.5">
      <c r="A73" s="320"/>
      <c r="B73" s="260" t="s">
        <v>1606</v>
      </c>
      <c r="C73" s="321"/>
      <c r="D73" s="479"/>
      <c r="E73" s="313"/>
      <c r="F73" s="249"/>
    </row>
    <row r="74" spans="1:6" s="325" customFormat="1">
      <c r="A74" s="320"/>
      <c r="B74" s="207"/>
      <c r="C74" s="321"/>
      <c r="D74" s="479"/>
      <c r="E74" s="313"/>
      <c r="F74" s="324"/>
    </row>
    <row r="75" spans="1:6" s="325" customFormat="1" ht="38.25">
      <c r="A75" s="320" t="s">
        <v>246</v>
      </c>
      <c r="B75" s="207" t="s">
        <v>247</v>
      </c>
      <c r="C75" s="321" t="s">
        <v>20</v>
      </c>
      <c r="D75" s="479">
        <v>1</v>
      </c>
      <c r="E75" s="597">
        <v>0</v>
      </c>
      <c r="F75" s="314">
        <f>D75*E75</f>
        <v>0</v>
      </c>
    </row>
    <row r="76" spans="1:6" s="325" customFormat="1" ht="22.5">
      <c r="A76" s="320"/>
      <c r="B76" s="260" t="s">
        <v>1606</v>
      </c>
      <c r="C76" s="321"/>
      <c r="D76" s="479"/>
      <c r="E76" s="313"/>
      <c r="F76" s="249"/>
    </row>
    <row r="77" spans="1:6" s="325" customFormat="1">
      <c r="A77" s="320"/>
      <c r="B77" s="207"/>
      <c r="C77" s="321"/>
      <c r="D77" s="479"/>
      <c r="E77" s="313"/>
      <c r="F77" s="249"/>
    </row>
    <row r="78" spans="1:6" s="325" customFormat="1" ht="51">
      <c r="A78" s="320" t="s">
        <v>248</v>
      </c>
      <c r="B78" s="207" t="s">
        <v>1680</v>
      </c>
      <c r="C78" s="321" t="s">
        <v>20</v>
      </c>
      <c r="D78" s="479">
        <v>43</v>
      </c>
      <c r="E78" s="597">
        <v>0</v>
      </c>
      <c r="F78" s="314">
        <f>D78*E78</f>
        <v>0</v>
      </c>
    </row>
    <row r="79" spans="1:6" s="325" customFormat="1" ht="22.5">
      <c r="A79" s="320"/>
      <c r="B79" s="260" t="s">
        <v>1606</v>
      </c>
      <c r="C79" s="321"/>
      <c r="D79" s="479"/>
      <c r="E79" s="313"/>
      <c r="F79" s="249"/>
    </row>
    <row r="80" spans="1:6" s="325" customFormat="1">
      <c r="A80" s="320"/>
      <c r="B80" s="207"/>
      <c r="C80" s="321"/>
      <c r="D80" s="479"/>
      <c r="E80" s="313"/>
      <c r="F80" s="249"/>
    </row>
    <row r="81" spans="1:6" s="325" customFormat="1" ht="51">
      <c r="A81" s="320" t="s">
        <v>249</v>
      </c>
      <c r="B81" s="207" t="s">
        <v>1681</v>
      </c>
      <c r="C81" s="321" t="s">
        <v>20</v>
      </c>
      <c r="D81" s="479">
        <v>14</v>
      </c>
      <c r="E81" s="597">
        <v>0</v>
      </c>
      <c r="F81" s="314">
        <f>D81*E81</f>
        <v>0</v>
      </c>
    </row>
    <row r="82" spans="1:6" s="325" customFormat="1" ht="22.5">
      <c r="A82" s="320"/>
      <c r="B82" s="260" t="s">
        <v>1606</v>
      </c>
      <c r="C82" s="321"/>
      <c r="D82" s="479"/>
      <c r="E82" s="313"/>
      <c r="F82" s="249"/>
    </row>
    <row r="83" spans="1:6" s="325" customFormat="1">
      <c r="A83" s="320"/>
      <c r="B83" s="207"/>
      <c r="C83" s="321"/>
      <c r="D83" s="479"/>
      <c r="E83" s="313"/>
      <c r="F83" s="249"/>
    </row>
    <row r="84" spans="1:6" s="325" customFormat="1" ht="38.25">
      <c r="A84" s="320" t="s">
        <v>250</v>
      </c>
      <c r="B84" s="557" t="s">
        <v>251</v>
      </c>
      <c r="C84" s="321"/>
      <c r="D84" s="479"/>
      <c r="E84" s="313"/>
      <c r="F84" s="249"/>
    </row>
    <row r="85" spans="1:6" s="325" customFormat="1">
      <c r="A85" s="334"/>
      <c r="B85" s="114" t="s">
        <v>252</v>
      </c>
      <c r="C85" s="321" t="s">
        <v>20</v>
      </c>
      <c r="D85" s="479">
        <v>10</v>
      </c>
      <c r="E85" s="597">
        <v>0</v>
      </c>
      <c r="F85" s="314">
        <f>D85*E85</f>
        <v>0</v>
      </c>
    </row>
    <row r="86" spans="1:6" s="325" customFormat="1" ht="22.5">
      <c r="A86" s="334"/>
      <c r="B86" s="260" t="s">
        <v>1606</v>
      </c>
      <c r="C86" s="321"/>
      <c r="D86" s="479"/>
      <c r="E86" s="313"/>
      <c r="F86" s="249"/>
    </row>
    <row r="87" spans="1:6" s="325" customFormat="1">
      <c r="A87" s="334"/>
      <c r="B87" s="114"/>
      <c r="C87" s="321"/>
      <c r="D87" s="479"/>
      <c r="E87" s="313"/>
      <c r="F87" s="249"/>
    </row>
    <row r="88" spans="1:6" s="325" customFormat="1" ht="25.5">
      <c r="A88" s="320" t="s">
        <v>253</v>
      </c>
      <c r="B88" s="207" t="s">
        <v>254</v>
      </c>
      <c r="C88" s="321" t="s">
        <v>20</v>
      </c>
      <c r="D88" s="479">
        <v>8</v>
      </c>
      <c r="E88" s="597">
        <v>0</v>
      </c>
      <c r="F88" s="314">
        <f>D88*E88</f>
        <v>0</v>
      </c>
    </row>
    <row r="89" spans="1:6" s="325" customFormat="1">
      <c r="A89" s="320"/>
      <c r="B89" s="207"/>
      <c r="C89" s="321"/>
      <c r="D89" s="479"/>
      <c r="E89" s="313"/>
      <c r="F89" s="324"/>
    </row>
    <row r="90" spans="1:6" s="325" customFormat="1" ht="25.5">
      <c r="A90" s="320" t="s">
        <v>255</v>
      </c>
      <c r="B90" s="207" t="s">
        <v>256</v>
      </c>
      <c r="C90" s="321" t="s">
        <v>20</v>
      </c>
      <c r="D90" s="479">
        <v>5</v>
      </c>
      <c r="E90" s="597">
        <v>0</v>
      </c>
      <c r="F90" s="314">
        <f>D90*E90</f>
        <v>0</v>
      </c>
    </row>
    <row r="91" spans="1:6" s="325" customFormat="1">
      <c r="A91" s="320"/>
      <c r="B91" s="207"/>
      <c r="C91" s="321"/>
      <c r="D91" s="479"/>
      <c r="E91" s="313"/>
      <c r="F91" s="324"/>
    </row>
    <row r="92" spans="1:6" s="325" customFormat="1" ht="25.5">
      <c r="A92" s="320" t="s">
        <v>257</v>
      </c>
      <c r="B92" s="207" t="s">
        <v>258</v>
      </c>
      <c r="C92" s="321" t="s">
        <v>20</v>
      </c>
      <c r="D92" s="479">
        <v>12</v>
      </c>
      <c r="E92" s="597">
        <v>0</v>
      </c>
      <c r="F92" s="314">
        <f>D92*E92</f>
        <v>0</v>
      </c>
    </row>
    <row r="93" spans="1:6" s="325" customFormat="1">
      <c r="A93" s="320"/>
      <c r="B93" s="207"/>
      <c r="C93" s="321"/>
      <c r="D93" s="479"/>
      <c r="E93" s="313"/>
      <c r="F93" s="324"/>
    </row>
    <row r="94" spans="1:6" s="325" customFormat="1" ht="51">
      <c r="A94" s="320">
        <v>11</v>
      </c>
      <c r="B94" s="207" t="s">
        <v>259</v>
      </c>
      <c r="C94" s="321" t="s">
        <v>260</v>
      </c>
      <c r="D94" s="479">
        <v>4</v>
      </c>
      <c r="E94" s="597">
        <v>0</v>
      </c>
      <c r="F94" s="314">
        <f>D94*E94</f>
        <v>0</v>
      </c>
    </row>
    <row r="95" spans="1:6" s="325" customFormat="1">
      <c r="A95" s="320"/>
      <c r="B95" s="207"/>
      <c r="C95" s="321"/>
      <c r="D95" s="479"/>
      <c r="E95" s="313"/>
      <c r="F95" s="324"/>
    </row>
    <row r="96" spans="1:6" s="325" customFormat="1" ht="76.5">
      <c r="A96" s="320">
        <v>12</v>
      </c>
      <c r="B96" s="207" t="s">
        <v>261</v>
      </c>
      <c r="C96" s="321" t="s">
        <v>20</v>
      </c>
      <c r="D96" s="479">
        <v>6</v>
      </c>
      <c r="E96" s="597">
        <v>0</v>
      </c>
      <c r="F96" s="314">
        <f>D96*E96</f>
        <v>0</v>
      </c>
    </row>
    <row r="97" spans="1:6" s="325" customFormat="1">
      <c r="A97" s="320"/>
      <c r="B97" s="207"/>
      <c r="C97" s="321"/>
      <c r="D97" s="479"/>
      <c r="E97" s="313"/>
      <c r="F97" s="324"/>
    </row>
    <row r="98" spans="1:6" s="325" customFormat="1" ht="76.5">
      <c r="A98" s="320">
        <f>A96+1</f>
        <v>13</v>
      </c>
      <c r="B98" s="310" t="s">
        <v>262</v>
      </c>
      <c r="C98" s="321"/>
      <c r="D98" s="479"/>
      <c r="E98" s="313"/>
      <c r="F98" s="324"/>
    </row>
    <row r="99" spans="1:6" s="325" customFormat="1" ht="15">
      <c r="A99" s="320"/>
      <c r="B99" s="207" t="s">
        <v>1682</v>
      </c>
      <c r="C99" s="321" t="s">
        <v>260</v>
      </c>
      <c r="D99" s="479">
        <v>18</v>
      </c>
      <c r="E99" s="597">
        <v>0</v>
      </c>
      <c r="F99" s="314">
        <f>D99*E99</f>
        <v>0</v>
      </c>
    </row>
    <row r="100" spans="1:6" s="325" customFormat="1" ht="22.5">
      <c r="A100" s="320"/>
      <c r="B100" s="260" t="s">
        <v>1606</v>
      </c>
      <c r="C100" s="321"/>
      <c r="D100" s="479"/>
      <c r="E100" s="313"/>
      <c r="F100" s="324"/>
    </row>
    <row r="101" spans="1:6" s="325" customFormat="1" ht="15">
      <c r="A101" s="320"/>
      <c r="B101" s="207" t="s">
        <v>1683</v>
      </c>
      <c r="C101" s="321" t="s">
        <v>260</v>
      </c>
      <c r="D101" s="479">
        <v>10</v>
      </c>
      <c r="E101" s="597">
        <v>0</v>
      </c>
      <c r="F101" s="314">
        <f>D101*E101</f>
        <v>0</v>
      </c>
    </row>
    <row r="102" spans="1:6" s="325" customFormat="1" ht="22.5">
      <c r="A102" s="320"/>
      <c r="B102" s="260" t="s">
        <v>1606</v>
      </c>
      <c r="C102" s="321"/>
      <c r="D102" s="479"/>
      <c r="E102" s="313"/>
      <c r="F102" s="324"/>
    </row>
    <row r="103" spans="1:6" s="325" customFormat="1" ht="15">
      <c r="A103" s="320"/>
      <c r="B103" s="207" t="s">
        <v>1684</v>
      </c>
      <c r="C103" s="321" t="s">
        <v>260</v>
      </c>
      <c r="D103" s="479">
        <v>0</v>
      </c>
      <c r="E103" s="597">
        <v>0</v>
      </c>
      <c r="F103" s="314">
        <f>D103*E103</f>
        <v>0</v>
      </c>
    </row>
    <row r="104" spans="1:6" s="325" customFormat="1" ht="22.5">
      <c r="A104" s="320"/>
      <c r="B104" s="260" t="s">
        <v>1606</v>
      </c>
      <c r="C104" s="321"/>
      <c r="D104" s="479"/>
      <c r="E104" s="313"/>
      <c r="F104" s="324"/>
    </row>
    <row r="105" spans="1:6" s="325" customFormat="1" ht="15">
      <c r="A105" s="320"/>
      <c r="B105" s="207" t="s">
        <v>1685</v>
      </c>
      <c r="C105" s="321" t="s">
        <v>260</v>
      </c>
      <c r="D105" s="479">
        <v>30</v>
      </c>
      <c r="E105" s="597">
        <v>0</v>
      </c>
      <c r="F105" s="314">
        <f>D105*E105</f>
        <v>0</v>
      </c>
    </row>
    <row r="106" spans="1:6" s="325" customFormat="1" ht="22.5">
      <c r="A106" s="320"/>
      <c r="B106" s="260" t="s">
        <v>1606</v>
      </c>
      <c r="C106" s="321"/>
      <c r="D106" s="479"/>
      <c r="E106" s="313"/>
      <c r="F106" s="324"/>
    </row>
    <row r="107" spans="1:6" s="325" customFormat="1" ht="15">
      <c r="A107" s="320"/>
      <c r="B107" s="207" t="s">
        <v>1686</v>
      </c>
      <c r="C107" s="321" t="s">
        <v>260</v>
      </c>
      <c r="D107" s="479">
        <v>120</v>
      </c>
      <c r="E107" s="597">
        <v>0</v>
      </c>
      <c r="F107" s="314">
        <f>D107*E107</f>
        <v>0</v>
      </c>
    </row>
    <row r="108" spans="1:6" s="325" customFormat="1" ht="22.5">
      <c r="A108" s="320"/>
      <c r="B108" s="260" t="s">
        <v>1606</v>
      </c>
      <c r="C108" s="321"/>
      <c r="D108" s="479"/>
      <c r="E108" s="313"/>
      <c r="F108" s="324"/>
    </row>
    <row r="109" spans="1:6" s="325" customFormat="1" ht="15">
      <c r="A109" s="320"/>
      <c r="B109" s="207" t="s">
        <v>1687</v>
      </c>
      <c r="C109" s="321" t="s">
        <v>260</v>
      </c>
      <c r="D109" s="479">
        <v>190</v>
      </c>
      <c r="E109" s="597">
        <v>0</v>
      </c>
      <c r="F109" s="314">
        <f>D109*E109</f>
        <v>0</v>
      </c>
    </row>
    <row r="110" spans="1:6" s="325" customFormat="1" ht="22.5">
      <c r="A110" s="320"/>
      <c r="B110" s="260" t="s">
        <v>1606</v>
      </c>
      <c r="C110" s="321"/>
      <c r="D110" s="479"/>
      <c r="E110" s="313"/>
      <c r="F110" s="324"/>
    </row>
    <row r="111" spans="1:6" s="325" customFormat="1" ht="15">
      <c r="A111" s="320"/>
      <c r="B111" s="207" t="s">
        <v>1688</v>
      </c>
      <c r="C111" s="321" t="s">
        <v>260</v>
      </c>
      <c r="D111" s="479">
        <v>90</v>
      </c>
      <c r="E111" s="597">
        <v>0</v>
      </c>
      <c r="F111" s="314">
        <f>D111*E111</f>
        <v>0</v>
      </c>
    </row>
    <row r="112" spans="1:6" s="325" customFormat="1" ht="22.5">
      <c r="A112" s="320"/>
      <c r="B112" s="260" t="s">
        <v>1606</v>
      </c>
      <c r="C112" s="321"/>
      <c r="D112" s="479"/>
      <c r="E112" s="313"/>
      <c r="F112" s="324"/>
    </row>
    <row r="113" spans="1:6" s="325" customFormat="1" ht="15">
      <c r="A113" s="320"/>
      <c r="B113" s="207" t="s">
        <v>1689</v>
      </c>
      <c r="C113" s="321" t="s">
        <v>260</v>
      </c>
      <c r="D113" s="479">
        <v>80</v>
      </c>
      <c r="E113" s="597">
        <v>0</v>
      </c>
      <c r="F113" s="314">
        <f>D113*E113</f>
        <v>0</v>
      </c>
    </row>
    <row r="114" spans="1:6" s="325" customFormat="1" ht="22.5">
      <c r="A114" s="320"/>
      <c r="B114" s="260" t="s">
        <v>1606</v>
      </c>
      <c r="C114" s="321"/>
      <c r="D114" s="479"/>
      <c r="E114" s="313"/>
      <c r="F114" s="324"/>
    </row>
    <row r="115" spans="1:6" s="325" customFormat="1">
      <c r="A115" s="320"/>
      <c r="B115" s="207"/>
      <c r="C115" s="321"/>
      <c r="D115" s="479"/>
      <c r="E115" s="313"/>
      <c r="F115" s="324"/>
    </row>
    <row r="116" spans="1:6" s="325" customFormat="1" ht="76.5">
      <c r="A116" s="320">
        <v>14</v>
      </c>
      <c r="B116" s="310" t="s">
        <v>263</v>
      </c>
      <c r="C116" s="321"/>
      <c r="D116" s="479"/>
      <c r="E116" s="313"/>
      <c r="F116" s="324"/>
    </row>
    <row r="117" spans="1:6" s="325" customFormat="1" ht="15">
      <c r="A117" s="320"/>
      <c r="B117" s="207" t="s">
        <v>1690</v>
      </c>
      <c r="C117" s="321" t="s">
        <v>260</v>
      </c>
      <c r="D117" s="479">
        <v>450</v>
      </c>
      <c r="E117" s="597">
        <v>0</v>
      </c>
      <c r="F117" s="314">
        <f>D117*E117</f>
        <v>0</v>
      </c>
    </row>
    <row r="118" spans="1:6" s="325" customFormat="1" ht="22.5">
      <c r="A118" s="320"/>
      <c r="B118" s="260" t="s">
        <v>1606</v>
      </c>
      <c r="C118" s="321"/>
      <c r="D118" s="479"/>
      <c r="E118" s="313"/>
      <c r="F118" s="324"/>
    </row>
    <row r="119" spans="1:6" s="325" customFormat="1" ht="15">
      <c r="A119" s="320"/>
      <c r="B119" s="207" t="s">
        <v>1691</v>
      </c>
      <c r="C119" s="321" t="s">
        <v>260</v>
      </c>
      <c r="D119" s="479">
        <v>1250</v>
      </c>
      <c r="E119" s="597">
        <v>0</v>
      </c>
      <c r="F119" s="314">
        <f>D119*E119</f>
        <v>0</v>
      </c>
    </row>
    <row r="120" spans="1:6" s="325" customFormat="1" ht="22.5">
      <c r="A120" s="320"/>
      <c r="B120" s="260" t="s">
        <v>1606</v>
      </c>
      <c r="C120" s="321"/>
      <c r="D120" s="479"/>
      <c r="E120" s="313"/>
      <c r="F120" s="324"/>
    </row>
    <row r="121" spans="1:6" s="325" customFormat="1" ht="15">
      <c r="A121" s="320"/>
      <c r="B121" s="207" t="s">
        <v>1692</v>
      </c>
      <c r="C121" s="321" t="s">
        <v>260</v>
      </c>
      <c r="D121" s="479">
        <v>90</v>
      </c>
      <c r="E121" s="597">
        <v>0</v>
      </c>
      <c r="F121" s="314">
        <f>D121*E121</f>
        <v>0</v>
      </c>
    </row>
    <row r="122" spans="1:6" s="325" customFormat="1" ht="22.5">
      <c r="A122" s="320"/>
      <c r="B122" s="260" t="s">
        <v>1606</v>
      </c>
      <c r="C122" s="321"/>
      <c r="D122" s="479"/>
      <c r="E122" s="313"/>
      <c r="F122" s="324"/>
    </row>
    <row r="123" spans="1:6" s="325" customFormat="1" ht="15">
      <c r="A123" s="320"/>
      <c r="B123" s="207" t="s">
        <v>1693</v>
      </c>
      <c r="C123" s="321" t="s">
        <v>260</v>
      </c>
      <c r="D123" s="479">
        <v>130</v>
      </c>
      <c r="E123" s="597">
        <v>0</v>
      </c>
      <c r="F123" s="314">
        <f>D123*E123</f>
        <v>0</v>
      </c>
    </row>
    <row r="124" spans="1:6" s="325" customFormat="1" ht="22.5">
      <c r="A124" s="320"/>
      <c r="B124" s="260" t="s">
        <v>1606</v>
      </c>
      <c r="C124" s="321"/>
      <c r="D124" s="479"/>
      <c r="E124" s="313"/>
      <c r="F124" s="324"/>
    </row>
    <row r="125" spans="1:6" s="325" customFormat="1" ht="15">
      <c r="A125" s="320"/>
      <c r="B125" s="207" t="s">
        <v>1694</v>
      </c>
      <c r="C125" s="321" t="s">
        <v>260</v>
      </c>
      <c r="D125" s="479">
        <v>410</v>
      </c>
      <c r="E125" s="597">
        <v>0</v>
      </c>
      <c r="F125" s="314">
        <f>D125*E125</f>
        <v>0</v>
      </c>
    </row>
    <row r="126" spans="1:6" s="325" customFormat="1" ht="22.5">
      <c r="A126" s="320"/>
      <c r="B126" s="260" t="s">
        <v>1606</v>
      </c>
      <c r="C126" s="321"/>
      <c r="D126" s="479"/>
      <c r="E126" s="313"/>
      <c r="F126" s="324"/>
    </row>
    <row r="127" spans="1:6" s="325" customFormat="1" ht="15">
      <c r="A127" s="320"/>
      <c r="B127" s="207" t="s">
        <v>1695</v>
      </c>
      <c r="C127" s="321" t="s">
        <v>260</v>
      </c>
      <c r="D127" s="479">
        <v>1450</v>
      </c>
      <c r="E127" s="597">
        <v>0</v>
      </c>
      <c r="F127" s="314">
        <f>D127*E127</f>
        <v>0</v>
      </c>
    </row>
    <row r="128" spans="1:6" s="325" customFormat="1" ht="22.5">
      <c r="A128" s="320"/>
      <c r="B128" s="260" t="s">
        <v>1606</v>
      </c>
      <c r="C128" s="321"/>
      <c r="D128" s="479"/>
      <c r="E128" s="313"/>
      <c r="F128" s="324"/>
    </row>
    <row r="129" spans="1:8" s="325" customFormat="1" ht="15">
      <c r="A129" s="320"/>
      <c r="B129" s="207" t="s">
        <v>1696</v>
      </c>
      <c r="C129" s="321" t="s">
        <v>260</v>
      </c>
      <c r="D129" s="479">
        <v>120</v>
      </c>
      <c r="E129" s="597">
        <v>0</v>
      </c>
      <c r="F129" s="314">
        <f>D129*E129</f>
        <v>0</v>
      </c>
    </row>
    <row r="130" spans="1:8" s="325" customFormat="1" ht="22.5">
      <c r="A130" s="320"/>
      <c r="B130" s="260" t="s">
        <v>1606</v>
      </c>
      <c r="C130" s="321"/>
      <c r="D130" s="479"/>
      <c r="E130" s="313"/>
      <c r="F130" s="324"/>
      <c r="H130" s="346"/>
    </row>
    <row r="131" spans="1:8">
      <c r="A131" s="312"/>
      <c r="B131" s="260"/>
      <c r="C131" s="305"/>
      <c r="D131" s="604"/>
      <c r="E131" s="347"/>
      <c r="F131" s="324"/>
      <c r="H131" s="348"/>
    </row>
    <row r="132" spans="1:8" s="325" customFormat="1" ht="38.25">
      <c r="A132" s="320">
        <f>A116+1</f>
        <v>15</v>
      </c>
      <c r="B132" s="310" t="s">
        <v>264</v>
      </c>
      <c r="C132" s="321"/>
      <c r="D132" s="479"/>
      <c r="E132" s="313"/>
      <c r="F132" s="324"/>
    </row>
    <row r="133" spans="1:8" s="325" customFormat="1" ht="15">
      <c r="A133" s="320"/>
      <c r="B133" s="207" t="s">
        <v>1697</v>
      </c>
      <c r="C133" s="321" t="s">
        <v>260</v>
      </c>
      <c r="D133" s="479">
        <v>20</v>
      </c>
      <c r="E133" s="597">
        <v>0</v>
      </c>
      <c r="F133" s="314">
        <f>D133*E133</f>
        <v>0</v>
      </c>
    </row>
    <row r="134" spans="1:8" s="325" customFormat="1" ht="22.5">
      <c r="A134" s="320"/>
      <c r="B134" s="260" t="s">
        <v>1606</v>
      </c>
      <c r="C134" s="321"/>
      <c r="D134" s="479"/>
      <c r="E134" s="313"/>
      <c r="F134" s="324"/>
    </row>
    <row r="135" spans="1:8" s="325" customFormat="1" ht="15">
      <c r="A135" s="320"/>
      <c r="B135" s="207" t="s">
        <v>1698</v>
      </c>
      <c r="C135" s="321" t="s">
        <v>260</v>
      </c>
      <c r="D135" s="479">
        <v>35</v>
      </c>
      <c r="E135" s="597">
        <v>0</v>
      </c>
      <c r="F135" s="314">
        <f>D135*E135</f>
        <v>0</v>
      </c>
    </row>
    <row r="136" spans="1:8" s="325" customFormat="1" ht="22.5">
      <c r="A136" s="320"/>
      <c r="B136" s="260" t="s">
        <v>1606</v>
      </c>
      <c r="C136" s="321"/>
      <c r="D136" s="479"/>
      <c r="E136" s="313"/>
      <c r="F136" s="324"/>
    </row>
    <row r="137" spans="1:8" s="325" customFormat="1" ht="15">
      <c r="A137" s="320"/>
      <c r="B137" s="207" t="s">
        <v>1699</v>
      </c>
      <c r="C137" s="321" t="s">
        <v>260</v>
      </c>
      <c r="D137" s="479">
        <v>80</v>
      </c>
      <c r="E137" s="597">
        <v>0</v>
      </c>
      <c r="F137" s="314">
        <f>D137*E137</f>
        <v>0</v>
      </c>
    </row>
    <row r="138" spans="1:8" s="325" customFormat="1" ht="22.5">
      <c r="A138" s="320"/>
      <c r="B138" s="260" t="s">
        <v>1606</v>
      </c>
      <c r="C138" s="321"/>
      <c r="D138" s="479"/>
      <c r="E138" s="313"/>
      <c r="F138" s="324"/>
    </row>
    <row r="139" spans="1:8" s="325" customFormat="1" ht="15">
      <c r="A139" s="320"/>
      <c r="B139" s="207" t="s">
        <v>1700</v>
      </c>
      <c r="C139" s="321" t="s">
        <v>260</v>
      </c>
      <c r="D139" s="479">
        <v>540</v>
      </c>
      <c r="E139" s="597">
        <v>0</v>
      </c>
      <c r="F139" s="314">
        <f>D139*E139</f>
        <v>0</v>
      </c>
    </row>
    <row r="140" spans="1:8" s="325" customFormat="1" ht="22.5">
      <c r="A140" s="320"/>
      <c r="B140" s="260" t="s">
        <v>1606</v>
      </c>
      <c r="C140" s="321"/>
      <c r="D140" s="479"/>
      <c r="E140" s="313"/>
      <c r="F140" s="324"/>
    </row>
    <row r="141" spans="1:8">
      <c r="A141" s="312"/>
      <c r="B141" s="260"/>
      <c r="C141" s="305"/>
      <c r="D141" s="604"/>
      <c r="E141" s="347"/>
      <c r="F141" s="324"/>
    </row>
    <row r="142" spans="1:8" s="325" customFormat="1" ht="25.5">
      <c r="A142" s="320">
        <f>A132+1</f>
        <v>16</v>
      </c>
      <c r="B142" s="207" t="s">
        <v>265</v>
      </c>
      <c r="C142" s="330"/>
      <c r="D142" s="601"/>
      <c r="E142" s="313"/>
      <c r="F142" s="235"/>
    </row>
    <row r="143" spans="1:8" s="325" customFormat="1">
      <c r="A143" s="320"/>
      <c r="B143" s="207" t="s">
        <v>266</v>
      </c>
      <c r="C143" s="321" t="s">
        <v>260</v>
      </c>
      <c r="D143" s="479">
        <v>20</v>
      </c>
      <c r="E143" s="597">
        <v>0</v>
      </c>
      <c r="F143" s="314">
        <f>D143*E143</f>
        <v>0</v>
      </c>
    </row>
    <row r="144" spans="1:8" s="325" customFormat="1" ht="22.5">
      <c r="A144" s="320"/>
      <c r="B144" s="260" t="s">
        <v>1606</v>
      </c>
      <c r="C144" s="321"/>
      <c r="D144" s="479"/>
      <c r="E144" s="313"/>
      <c r="F144" s="249"/>
    </row>
    <row r="145" spans="1:6" s="325" customFormat="1">
      <c r="A145" s="320"/>
      <c r="B145" s="207" t="s">
        <v>267</v>
      </c>
      <c r="C145" s="321" t="s">
        <v>260</v>
      </c>
      <c r="D145" s="479">
        <v>70</v>
      </c>
      <c r="E145" s="597">
        <v>0</v>
      </c>
      <c r="F145" s="314">
        <f>D145*E145</f>
        <v>0</v>
      </c>
    </row>
    <row r="146" spans="1:6" s="325" customFormat="1" ht="22.5">
      <c r="A146" s="320"/>
      <c r="B146" s="260" t="s">
        <v>1606</v>
      </c>
      <c r="C146" s="321"/>
      <c r="D146" s="479"/>
      <c r="E146" s="313"/>
      <c r="F146" s="249"/>
    </row>
    <row r="147" spans="1:6" s="325" customFormat="1">
      <c r="A147" s="320"/>
      <c r="B147" s="207" t="s">
        <v>268</v>
      </c>
      <c r="C147" s="321" t="s">
        <v>260</v>
      </c>
      <c r="D147" s="479">
        <v>120</v>
      </c>
      <c r="E147" s="597">
        <v>0</v>
      </c>
      <c r="F147" s="314">
        <f>D147*E147</f>
        <v>0</v>
      </c>
    </row>
    <row r="148" spans="1:6" s="325" customFormat="1" ht="22.5">
      <c r="A148" s="320"/>
      <c r="B148" s="260" t="s">
        <v>1606</v>
      </c>
      <c r="C148" s="321"/>
      <c r="D148" s="479"/>
      <c r="E148" s="313"/>
      <c r="F148" s="249"/>
    </row>
    <row r="149" spans="1:6" s="325" customFormat="1">
      <c r="A149" s="320"/>
      <c r="B149" s="207" t="s">
        <v>269</v>
      </c>
      <c r="C149" s="321" t="s">
        <v>260</v>
      </c>
      <c r="D149" s="479">
        <v>80</v>
      </c>
      <c r="E149" s="597">
        <v>0</v>
      </c>
      <c r="F149" s="314">
        <f>D149*E149</f>
        <v>0</v>
      </c>
    </row>
    <row r="150" spans="1:6" s="325" customFormat="1" ht="22.5">
      <c r="A150" s="320"/>
      <c r="B150" s="260" t="s">
        <v>1606</v>
      </c>
      <c r="C150" s="321"/>
      <c r="D150" s="479"/>
      <c r="E150" s="313"/>
      <c r="F150" s="249"/>
    </row>
    <row r="151" spans="1:6" s="325" customFormat="1">
      <c r="A151" s="320"/>
      <c r="B151" s="207" t="s">
        <v>270</v>
      </c>
      <c r="C151" s="321" t="s">
        <v>260</v>
      </c>
      <c r="D151" s="479">
        <v>650</v>
      </c>
      <c r="E151" s="597">
        <v>0</v>
      </c>
      <c r="F151" s="314">
        <f>D151*E151</f>
        <v>0</v>
      </c>
    </row>
    <row r="152" spans="1:6" s="325" customFormat="1" ht="22.5">
      <c r="A152" s="320"/>
      <c r="B152" s="260" t="s">
        <v>1606</v>
      </c>
      <c r="C152" s="321"/>
      <c r="D152" s="479"/>
      <c r="E152" s="313"/>
      <c r="F152" s="249"/>
    </row>
    <row r="153" spans="1:6" s="325" customFormat="1">
      <c r="A153" s="320"/>
      <c r="B153" s="207"/>
      <c r="C153" s="321"/>
      <c r="D153" s="479"/>
      <c r="E153" s="313"/>
      <c r="F153" s="249"/>
    </row>
    <row r="154" spans="1:6" s="325" customFormat="1">
      <c r="A154" s="320">
        <f>A142+1</f>
        <v>17</v>
      </c>
      <c r="B154" s="207" t="s">
        <v>271</v>
      </c>
      <c r="C154" s="321"/>
      <c r="D154" s="479"/>
      <c r="E154" s="313"/>
      <c r="F154" s="249"/>
    </row>
    <row r="155" spans="1:6" s="325" customFormat="1">
      <c r="A155" s="320"/>
      <c r="B155" s="207" t="s">
        <v>272</v>
      </c>
      <c r="C155" s="321" t="s">
        <v>260</v>
      </c>
      <c r="D155" s="479">
        <v>35</v>
      </c>
      <c r="E155" s="597">
        <v>0</v>
      </c>
      <c r="F155" s="314">
        <f>D155*E155</f>
        <v>0</v>
      </c>
    </row>
    <row r="156" spans="1:6" s="325" customFormat="1" ht="22.5">
      <c r="A156" s="320"/>
      <c r="B156" s="260" t="s">
        <v>1606</v>
      </c>
      <c r="C156" s="321"/>
      <c r="D156" s="479"/>
      <c r="E156" s="313"/>
      <c r="F156" s="249"/>
    </row>
    <row r="157" spans="1:6" s="325" customFormat="1">
      <c r="A157" s="320"/>
      <c r="B157" s="207" t="s">
        <v>273</v>
      </c>
      <c r="C157" s="321" t="s">
        <v>260</v>
      </c>
      <c r="D157" s="479">
        <v>30</v>
      </c>
      <c r="E157" s="597">
        <v>0</v>
      </c>
      <c r="F157" s="314">
        <f>D157*E157</f>
        <v>0</v>
      </c>
    </row>
    <row r="158" spans="1:6" s="325" customFormat="1" ht="22.5">
      <c r="A158" s="320"/>
      <c r="B158" s="260" t="s">
        <v>1606</v>
      </c>
      <c r="C158" s="321"/>
      <c r="D158" s="479"/>
      <c r="E158" s="313"/>
      <c r="F158" s="249"/>
    </row>
    <row r="159" spans="1:6" s="325" customFormat="1">
      <c r="A159" s="320"/>
      <c r="B159" s="207"/>
      <c r="C159" s="321"/>
      <c r="D159" s="479"/>
      <c r="E159" s="313"/>
      <c r="F159" s="249"/>
    </row>
    <row r="160" spans="1:6" s="325" customFormat="1" ht="63.75">
      <c r="A160" s="320">
        <f>A154+1</f>
        <v>18</v>
      </c>
      <c r="B160" s="207" t="s">
        <v>274</v>
      </c>
      <c r="C160" s="321" t="s">
        <v>260</v>
      </c>
      <c r="D160" s="479">
        <v>40</v>
      </c>
      <c r="E160" s="597">
        <v>0</v>
      </c>
      <c r="F160" s="314">
        <f>D160*E160</f>
        <v>0</v>
      </c>
    </row>
    <row r="161" spans="1:6" s="325" customFormat="1" ht="22.5">
      <c r="A161" s="320"/>
      <c r="B161" s="260" t="s">
        <v>1606</v>
      </c>
      <c r="C161" s="321"/>
      <c r="D161" s="479"/>
      <c r="E161" s="313"/>
      <c r="F161" s="249"/>
    </row>
    <row r="162" spans="1:6" s="325" customFormat="1">
      <c r="A162" s="349"/>
      <c r="B162" s="207"/>
      <c r="C162" s="340"/>
      <c r="D162" s="609"/>
      <c r="E162" s="313"/>
      <c r="F162" s="249"/>
    </row>
    <row r="163" spans="1:6" s="325" customFormat="1" ht="63.75">
      <c r="A163" s="320">
        <v>19</v>
      </c>
      <c r="B163" s="207" t="s">
        <v>275</v>
      </c>
      <c r="C163" s="321"/>
      <c r="D163" s="479"/>
      <c r="E163" s="313"/>
      <c r="F163" s="249"/>
    </row>
    <row r="164" spans="1:6" s="325" customFormat="1">
      <c r="A164" s="334"/>
      <c r="B164" s="114" t="s">
        <v>276</v>
      </c>
      <c r="C164" s="321" t="s">
        <v>260</v>
      </c>
      <c r="D164" s="479">
        <v>25</v>
      </c>
      <c r="E164" s="597">
        <v>0</v>
      </c>
      <c r="F164" s="314">
        <f>D164*E164</f>
        <v>0</v>
      </c>
    </row>
    <row r="165" spans="1:6" s="325" customFormat="1" ht="22.5">
      <c r="A165" s="334"/>
      <c r="B165" s="260" t="s">
        <v>1606</v>
      </c>
      <c r="C165" s="321"/>
      <c r="D165" s="479"/>
      <c r="E165" s="313"/>
      <c r="F165" s="249"/>
    </row>
    <row r="166" spans="1:6" s="325" customFormat="1">
      <c r="A166" s="334"/>
      <c r="B166" s="114" t="s">
        <v>277</v>
      </c>
      <c r="C166" s="321" t="s">
        <v>260</v>
      </c>
      <c r="D166" s="479">
        <v>40</v>
      </c>
      <c r="E166" s="597">
        <v>0</v>
      </c>
      <c r="F166" s="314">
        <f>D166*E166</f>
        <v>0</v>
      </c>
    </row>
    <row r="167" spans="1:6" s="325" customFormat="1" ht="22.5">
      <c r="A167" s="334"/>
      <c r="B167" s="260" t="s">
        <v>1606</v>
      </c>
      <c r="C167" s="321"/>
      <c r="D167" s="479"/>
      <c r="E167" s="313"/>
      <c r="F167" s="249"/>
    </row>
    <row r="168" spans="1:6" s="325" customFormat="1">
      <c r="A168" s="334"/>
      <c r="B168" s="114" t="s">
        <v>278</v>
      </c>
      <c r="C168" s="321" t="s">
        <v>260</v>
      </c>
      <c r="D168" s="479">
        <v>25</v>
      </c>
      <c r="E168" s="597">
        <v>0</v>
      </c>
      <c r="F168" s="314">
        <f>D168*E168</f>
        <v>0</v>
      </c>
    </row>
    <row r="169" spans="1:6" s="325" customFormat="1" ht="22.5">
      <c r="A169" s="334"/>
      <c r="B169" s="260" t="s">
        <v>1606</v>
      </c>
      <c r="C169" s="321"/>
      <c r="D169" s="479"/>
      <c r="E169" s="313"/>
      <c r="F169" s="249"/>
    </row>
    <row r="170" spans="1:6" s="325" customFormat="1">
      <c r="A170" s="334"/>
      <c r="B170" s="114"/>
      <c r="C170" s="321"/>
      <c r="D170" s="479"/>
      <c r="E170" s="313"/>
      <c r="F170" s="249"/>
    </row>
    <row r="171" spans="1:6" s="325" customFormat="1" ht="38.25">
      <c r="A171" s="320">
        <v>20</v>
      </c>
      <c r="B171" s="310" t="s">
        <v>279</v>
      </c>
      <c r="C171" s="321" t="s">
        <v>20</v>
      </c>
      <c r="D171" s="479">
        <v>65</v>
      </c>
      <c r="E171" s="597">
        <v>0</v>
      </c>
      <c r="F171" s="314">
        <f>D171*E171</f>
        <v>0</v>
      </c>
    </row>
    <row r="172" spans="1:6" s="325" customFormat="1">
      <c r="A172" s="320"/>
      <c r="B172" s="310"/>
      <c r="C172" s="321"/>
      <c r="D172" s="479"/>
      <c r="E172" s="313"/>
      <c r="F172" s="249"/>
    </row>
    <row r="173" spans="1:6" s="325" customFormat="1" ht="38.25">
      <c r="A173" s="320">
        <f>A171+1</f>
        <v>21</v>
      </c>
      <c r="B173" s="207" t="s">
        <v>280</v>
      </c>
      <c r="C173" s="321" t="s">
        <v>260</v>
      </c>
      <c r="D173" s="479">
        <v>30</v>
      </c>
      <c r="E173" s="597">
        <v>0</v>
      </c>
      <c r="F173" s="314">
        <f>D173*E173</f>
        <v>0</v>
      </c>
    </row>
    <row r="174" spans="1:6" s="325" customFormat="1">
      <c r="A174" s="320"/>
      <c r="B174" s="207"/>
      <c r="C174" s="321"/>
      <c r="D174" s="479"/>
      <c r="E174" s="313"/>
      <c r="F174" s="249"/>
    </row>
    <row r="175" spans="1:6" s="325" customFormat="1" ht="25.5">
      <c r="A175" s="320">
        <v>22</v>
      </c>
      <c r="B175" s="310" t="s">
        <v>281</v>
      </c>
      <c r="C175" s="321" t="s">
        <v>20</v>
      </c>
      <c r="D175" s="479">
        <v>3</v>
      </c>
      <c r="E175" s="597">
        <v>0</v>
      </c>
      <c r="F175" s="314">
        <f>D175*E175</f>
        <v>0</v>
      </c>
    </row>
    <row r="176" spans="1:6" s="325" customFormat="1">
      <c r="A176" s="320"/>
      <c r="B176" s="310"/>
      <c r="C176" s="321"/>
      <c r="D176" s="479"/>
      <c r="E176" s="313"/>
      <c r="F176" s="249"/>
    </row>
    <row r="177" spans="1:6" s="325" customFormat="1" ht="51">
      <c r="A177" s="320">
        <v>23</v>
      </c>
      <c r="B177" s="310" t="s">
        <v>1701</v>
      </c>
      <c r="C177" s="321" t="s">
        <v>260</v>
      </c>
      <c r="D177" s="479">
        <v>25</v>
      </c>
      <c r="E177" s="597">
        <v>0</v>
      </c>
      <c r="F177" s="314">
        <f>D177*E177</f>
        <v>0</v>
      </c>
    </row>
    <row r="178" spans="1:6" s="325" customFormat="1" ht="22.5">
      <c r="A178" s="320"/>
      <c r="B178" s="260" t="s">
        <v>1606</v>
      </c>
      <c r="C178" s="321"/>
      <c r="D178" s="479"/>
      <c r="E178" s="313"/>
      <c r="F178" s="249"/>
    </row>
    <row r="179" spans="1:6" s="325" customFormat="1">
      <c r="A179" s="349"/>
      <c r="B179" s="207"/>
      <c r="C179" s="340"/>
      <c r="D179" s="609"/>
      <c r="E179" s="313"/>
      <c r="F179" s="350"/>
    </row>
    <row r="180" spans="1:6" s="325" customFormat="1" ht="51">
      <c r="A180" s="320">
        <v>24</v>
      </c>
      <c r="B180" s="310" t="s">
        <v>282</v>
      </c>
      <c r="C180" s="351"/>
      <c r="D180" s="611"/>
      <c r="E180" s="313"/>
      <c r="F180" s="249"/>
    </row>
    <row r="181" spans="1:6" s="325" customFormat="1">
      <c r="A181" s="320"/>
      <c r="B181" s="310" t="s">
        <v>283</v>
      </c>
      <c r="C181" s="351" t="s">
        <v>20</v>
      </c>
      <c r="D181" s="611">
        <v>32</v>
      </c>
      <c r="E181" s="597">
        <v>0</v>
      </c>
      <c r="F181" s="314">
        <f>D181*E181</f>
        <v>0</v>
      </c>
    </row>
    <row r="182" spans="1:6" s="325" customFormat="1">
      <c r="A182" s="320"/>
      <c r="B182" s="310"/>
      <c r="C182" s="321"/>
      <c r="D182" s="611"/>
      <c r="E182" s="313"/>
      <c r="F182" s="249"/>
    </row>
    <row r="183" spans="1:6" s="325" customFormat="1" ht="38.25">
      <c r="A183" s="320">
        <f>A180+1</f>
        <v>25</v>
      </c>
      <c r="B183" s="310" t="s">
        <v>284</v>
      </c>
      <c r="C183" s="353"/>
      <c r="D183" s="611"/>
      <c r="E183" s="313"/>
      <c r="F183" s="249"/>
    </row>
    <row r="184" spans="1:6" s="325" customFormat="1">
      <c r="A184" s="320"/>
      <c r="B184" s="310" t="s">
        <v>285</v>
      </c>
      <c r="C184" s="353" t="s">
        <v>20</v>
      </c>
      <c r="D184" s="611">
        <v>6</v>
      </c>
      <c r="E184" s="597">
        <v>0</v>
      </c>
      <c r="F184" s="314">
        <f>D184*E184</f>
        <v>0</v>
      </c>
    </row>
    <row r="185" spans="1:6" s="325" customFormat="1">
      <c r="A185" s="320"/>
      <c r="B185" s="310"/>
      <c r="C185" s="351"/>
      <c r="D185" s="611"/>
      <c r="E185" s="313"/>
      <c r="F185" s="249"/>
    </row>
    <row r="186" spans="1:6" s="325" customFormat="1" ht="38.25">
      <c r="A186" s="320">
        <f>A183+1</f>
        <v>26</v>
      </c>
      <c r="B186" s="310" t="s">
        <v>286</v>
      </c>
      <c r="C186" s="351"/>
      <c r="D186" s="611"/>
      <c r="E186" s="313"/>
      <c r="F186" s="249"/>
    </row>
    <row r="187" spans="1:6" s="325" customFormat="1">
      <c r="A187" s="320"/>
      <c r="B187" s="310" t="s">
        <v>287</v>
      </c>
      <c r="C187" s="353" t="s">
        <v>20</v>
      </c>
      <c r="D187" s="611">
        <v>3</v>
      </c>
      <c r="E187" s="597">
        <v>0</v>
      </c>
      <c r="F187" s="314">
        <f>D187*E187</f>
        <v>0</v>
      </c>
    </row>
    <row r="188" spans="1:6" s="325" customFormat="1">
      <c r="A188" s="320"/>
      <c r="B188" s="310" t="s">
        <v>288</v>
      </c>
      <c r="C188" s="353" t="s">
        <v>20</v>
      </c>
      <c r="D188" s="611">
        <v>1</v>
      </c>
      <c r="E188" s="597">
        <v>0</v>
      </c>
      <c r="F188" s="314">
        <f>D188*E188</f>
        <v>0</v>
      </c>
    </row>
    <row r="189" spans="1:6" s="325" customFormat="1">
      <c r="A189" s="320"/>
      <c r="B189" s="310" t="s">
        <v>289</v>
      </c>
      <c r="C189" s="353" t="s">
        <v>20</v>
      </c>
      <c r="D189" s="611">
        <v>1</v>
      </c>
      <c r="E189" s="597">
        <v>0</v>
      </c>
      <c r="F189" s="314">
        <f>D189*E189</f>
        <v>0</v>
      </c>
    </row>
    <row r="190" spans="1:6" s="325" customFormat="1">
      <c r="A190" s="320"/>
      <c r="B190" s="310"/>
      <c r="C190" s="353"/>
      <c r="D190" s="611"/>
      <c r="E190" s="313"/>
      <c r="F190" s="249"/>
    </row>
    <row r="191" spans="1:6" s="325" customFormat="1" ht="63.75">
      <c r="A191" s="320">
        <v>27</v>
      </c>
      <c r="B191" s="207" t="s">
        <v>290</v>
      </c>
      <c r="C191" s="321"/>
      <c r="D191" s="612"/>
      <c r="E191" s="313"/>
      <c r="F191" s="249"/>
    </row>
    <row r="192" spans="1:6" s="298" customFormat="1">
      <c r="A192" s="320"/>
      <c r="B192" s="207" t="s">
        <v>291</v>
      </c>
      <c r="C192" s="353" t="s">
        <v>20</v>
      </c>
      <c r="D192" s="613">
        <v>2</v>
      </c>
      <c r="E192" s="597">
        <v>0</v>
      </c>
      <c r="F192" s="314">
        <f>D192*E192</f>
        <v>0</v>
      </c>
    </row>
    <row r="193" spans="1:15" s="298" customFormat="1">
      <c r="A193" s="320"/>
      <c r="B193" s="207" t="s">
        <v>292</v>
      </c>
      <c r="C193" s="353" t="s">
        <v>20</v>
      </c>
      <c r="D193" s="613">
        <v>1</v>
      </c>
      <c r="E193" s="597">
        <v>0</v>
      </c>
      <c r="F193" s="314">
        <f>D193*E193</f>
        <v>0</v>
      </c>
    </row>
    <row r="194" spans="1:15" s="298" customFormat="1">
      <c r="A194" s="320"/>
      <c r="B194" s="207"/>
      <c r="C194" s="353"/>
      <c r="D194" s="613"/>
      <c r="E194" s="354"/>
      <c r="F194" s="355"/>
    </row>
    <row r="195" spans="1:15" s="325" customFormat="1" ht="25.5">
      <c r="A195" s="320">
        <v>28</v>
      </c>
      <c r="B195" s="207" t="s">
        <v>293</v>
      </c>
      <c r="C195" s="321" t="s">
        <v>4</v>
      </c>
      <c r="D195" s="614">
        <v>1</v>
      </c>
      <c r="E195" s="597">
        <v>0</v>
      </c>
      <c r="F195" s="314">
        <f>D195*E195</f>
        <v>0</v>
      </c>
    </row>
    <row r="196" spans="1:15" s="325" customFormat="1" ht="22.5">
      <c r="A196" s="320"/>
      <c r="B196" s="260" t="s">
        <v>1606</v>
      </c>
      <c r="C196" s="321"/>
      <c r="D196" s="614"/>
      <c r="E196" s="313"/>
      <c r="F196" s="249"/>
    </row>
    <row r="197" spans="1:15" s="325" customFormat="1">
      <c r="A197" s="320"/>
      <c r="B197" s="207"/>
      <c r="C197" s="321"/>
      <c r="D197" s="614"/>
      <c r="E197" s="313"/>
      <c r="F197" s="249"/>
    </row>
    <row r="198" spans="1:15" s="325" customFormat="1" ht="51">
      <c r="A198" s="320">
        <v>29</v>
      </c>
      <c r="B198" s="310" t="s">
        <v>294</v>
      </c>
      <c r="C198" s="351" t="s">
        <v>4</v>
      </c>
      <c r="D198" s="614">
        <v>1</v>
      </c>
      <c r="E198" s="597">
        <v>0</v>
      </c>
      <c r="F198" s="314">
        <f>D198*E198</f>
        <v>0</v>
      </c>
    </row>
    <row r="199" spans="1:15" s="325" customFormat="1" ht="13.5" thickBot="1">
      <c r="A199" s="356"/>
      <c r="B199" s="558"/>
      <c r="C199" s="327"/>
      <c r="D199" s="607"/>
      <c r="E199" s="328"/>
      <c r="F199" s="357"/>
    </row>
    <row r="200" spans="1:15" s="325" customFormat="1" ht="13.5" thickTop="1">
      <c r="A200" s="320"/>
      <c r="B200" s="556" t="s">
        <v>295</v>
      </c>
      <c r="C200" s="321"/>
      <c r="D200" s="601"/>
      <c r="E200" s="249"/>
      <c r="F200" s="358">
        <f>SUM(F61:F198)</f>
        <v>0</v>
      </c>
    </row>
    <row r="201" spans="1:15" s="325" customFormat="1">
      <c r="A201" s="334"/>
      <c r="B201" s="207"/>
      <c r="C201" s="321"/>
      <c r="D201" s="479"/>
      <c r="E201" s="249"/>
    </row>
    <row r="202" spans="1:15" s="336" customFormat="1" ht="16.5" thickBot="1">
      <c r="A202" s="590"/>
      <c r="B202" s="514" t="s">
        <v>296</v>
      </c>
      <c r="C202" s="591"/>
      <c r="D202" s="608"/>
      <c r="E202" s="581"/>
      <c r="F202" s="592"/>
      <c r="G202" s="335"/>
      <c r="J202" s="337"/>
      <c r="K202" s="338"/>
      <c r="L202" s="338"/>
      <c r="M202" s="338"/>
      <c r="N202" s="338"/>
      <c r="O202" s="338"/>
    </row>
    <row r="203" spans="1:15" s="325" customFormat="1" ht="243" thickTop="1">
      <c r="A203" s="349"/>
      <c r="B203" s="510" t="s">
        <v>297</v>
      </c>
      <c r="C203" s="340"/>
      <c r="D203" s="609"/>
      <c r="E203" s="341"/>
      <c r="F203" s="350"/>
    </row>
    <row r="204" spans="1:15" s="325" customFormat="1" ht="76.5">
      <c r="A204" s="359">
        <v>1</v>
      </c>
      <c r="B204" s="310" t="s">
        <v>1702</v>
      </c>
      <c r="C204" s="295" t="s">
        <v>298</v>
      </c>
      <c r="D204" s="611">
        <v>1</v>
      </c>
      <c r="E204" s="597">
        <v>0</v>
      </c>
      <c r="F204" s="314">
        <f>D204*E204</f>
        <v>0</v>
      </c>
    </row>
    <row r="205" spans="1:15" s="325" customFormat="1">
      <c r="A205" s="294"/>
      <c r="B205" s="559" t="s">
        <v>299</v>
      </c>
      <c r="C205" s="295" t="s">
        <v>300</v>
      </c>
      <c r="D205" s="611">
        <v>1</v>
      </c>
      <c r="E205" s="597">
        <v>0</v>
      </c>
      <c r="F205" s="314">
        <f>D205*E205</f>
        <v>0</v>
      </c>
    </row>
    <row r="206" spans="1:15" s="325" customFormat="1" ht="22.5">
      <c r="A206" s="294"/>
      <c r="B206" s="260" t="s">
        <v>1606</v>
      </c>
      <c r="C206" s="295"/>
      <c r="D206" s="611"/>
      <c r="E206" s="360"/>
      <c r="F206" s="360"/>
    </row>
    <row r="207" spans="1:15" s="325" customFormat="1">
      <c r="A207" s="294"/>
      <c r="B207" s="553" t="s">
        <v>301</v>
      </c>
      <c r="C207" s="295" t="s">
        <v>4</v>
      </c>
      <c r="D207" s="611">
        <v>1</v>
      </c>
      <c r="E207" s="597">
        <v>0</v>
      </c>
      <c r="F207" s="314">
        <f>D207*E207</f>
        <v>0</v>
      </c>
    </row>
    <row r="208" spans="1:15" s="325" customFormat="1" ht="22.5">
      <c r="A208" s="294"/>
      <c r="B208" s="260" t="s">
        <v>1606</v>
      </c>
      <c r="C208" s="295"/>
      <c r="D208" s="611"/>
      <c r="E208" s="360"/>
      <c r="F208" s="360"/>
    </row>
    <row r="209" spans="1:6" s="325" customFormat="1" ht="22.5">
      <c r="A209" s="294"/>
      <c r="B209" s="260" t="s">
        <v>1606</v>
      </c>
      <c r="C209" s="295" t="s">
        <v>300</v>
      </c>
      <c r="D209" s="611">
        <v>1</v>
      </c>
      <c r="E209" s="597">
        <v>0</v>
      </c>
      <c r="F209" s="314">
        <f>D209*E209</f>
        <v>0</v>
      </c>
    </row>
    <row r="210" spans="1:6" s="325" customFormat="1">
      <c r="A210" s="294"/>
      <c r="B210" s="310"/>
      <c r="C210" s="295"/>
      <c r="D210" s="611"/>
      <c r="E210" s="360"/>
      <c r="F210" s="360"/>
    </row>
    <row r="211" spans="1:6" s="325" customFormat="1" ht="25.5">
      <c r="A211" s="294"/>
      <c r="B211" s="310" t="s">
        <v>302</v>
      </c>
      <c r="C211" s="295" t="s">
        <v>300</v>
      </c>
      <c r="D211" s="611">
        <v>12</v>
      </c>
      <c r="E211" s="597">
        <v>0</v>
      </c>
      <c r="F211" s="314">
        <f>D211*E211</f>
        <v>0</v>
      </c>
    </row>
    <row r="212" spans="1:6" s="325" customFormat="1" ht="22.5">
      <c r="A212" s="294"/>
      <c r="B212" s="260" t="s">
        <v>1606</v>
      </c>
      <c r="C212" s="295"/>
      <c r="D212" s="611"/>
      <c r="E212" s="360"/>
      <c r="F212" s="360"/>
    </row>
    <row r="213" spans="1:6" s="325" customFormat="1" ht="25.5">
      <c r="A213" s="294"/>
      <c r="B213" s="310" t="s">
        <v>303</v>
      </c>
      <c r="C213" s="295" t="s">
        <v>20</v>
      </c>
      <c r="D213" s="611">
        <v>1</v>
      </c>
      <c r="E213" s="597">
        <v>0</v>
      </c>
      <c r="F213" s="314">
        <f>D213*E213</f>
        <v>0</v>
      </c>
    </row>
    <row r="214" spans="1:6" s="325" customFormat="1" ht="22.5">
      <c r="A214" s="294"/>
      <c r="B214" s="260" t="s">
        <v>1606</v>
      </c>
      <c r="C214" s="295"/>
      <c r="D214" s="611"/>
      <c r="E214" s="360"/>
      <c r="F214" s="360"/>
    </row>
    <row r="215" spans="1:6" s="325" customFormat="1">
      <c r="A215" s="294"/>
      <c r="B215" s="553" t="s">
        <v>304</v>
      </c>
      <c r="C215" s="295" t="s">
        <v>20</v>
      </c>
      <c r="D215" s="611">
        <v>1</v>
      </c>
      <c r="E215" s="597">
        <v>0</v>
      </c>
      <c r="F215" s="314">
        <f>D215*E215</f>
        <v>0</v>
      </c>
    </row>
    <row r="216" spans="1:6" s="325" customFormat="1" ht="22.5">
      <c r="A216" s="294"/>
      <c r="B216" s="260" t="s">
        <v>1606</v>
      </c>
      <c r="C216" s="295"/>
      <c r="D216" s="611"/>
      <c r="E216" s="360"/>
      <c r="F216" s="360"/>
    </row>
    <row r="217" spans="1:6" s="325" customFormat="1">
      <c r="A217" s="294"/>
      <c r="B217" s="553" t="s">
        <v>305</v>
      </c>
      <c r="C217" s="295" t="s">
        <v>20</v>
      </c>
      <c r="D217" s="611">
        <v>1</v>
      </c>
      <c r="E217" s="597">
        <v>0</v>
      </c>
      <c r="F217" s="314">
        <f>D217*E217</f>
        <v>0</v>
      </c>
    </row>
    <row r="218" spans="1:6" s="325" customFormat="1" ht="22.5">
      <c r="A218" s="294"/>
      <c r="B218" s="260" t="s">
        <v>1606</v>
      </c>
      <c r="C218" s="295"/>
      <c r="D218" s="611"/>
      <c r="E218" s="360"/>
      <c r="F218" s="360"/>
    </row>
    <row r="219" spans="1:6" s="363" customFormat="1" ht="38.25">
      <c r="A219" s="361"/>
      <c r="B219" s="310" t="s">
        <v>1703</v>
      </c>
      <c r="C219" s="295" t="s">
        <v>20</v>
      </c>
      <c r="D219" s="615">
        <v>1</v>
      </c>
      <c r="E219" s="597">
        <v>0</v>
      </c>
      <c r="F219" s="314">
        <f>D219*E219</f>
        <v>0</v>
      </c>
    </row>
    <row r="220" spans="1:6" s="363" customFormat="1" ht="22.5">
      <c r="A220" s="361"/>
      <c r="B220" s="260" t="s">
        <v>1606</v>
      </c>
      <c r="C220" s="295"/>
      <c r="D220" s="615"/>
      <c r="E220" s="362"/>
      <c r="F220" s="360"/>
    </row>
    <row r="221" spans="1:6" s="363" customFormat="1">
      <c r="A221" s="361"/>
      <c r="B221" s="560" t="s">
        <v>306</v>
      </c>
      <c r="C221" s="295" t="s">
        <v>20</v>
      </c>
      <c r="D221" s="615">
        <v>4</v>
      </c>
      <c r="E221" s="597">
        <v>0</v>
      </c>
      <c r="F221" s="314">
        <f>D221*E221</f>
        <v>0</v>
      </c>
    </row>
    <row r="222" spans="1:6" s="325" customFormat="1">
      <c r="A222" s="334"/>
      <c r="B222" s="114" t="s">
        <v>307</v>
      </c>
      <c r="C222" s="321" t="s">
        <v>4</v>
      </c>
      <c r="D222" s="479">
        <v>1</v>
      </c>
      <c r="E222" s="597">
        <v>0</v>
      </c>
      <c r="F222" s="314">
        <f>D222*E222</f>
        <v>0</v>
      </c>
    </row>
    <row r="223" spans="1:6" s="325" customFormat="1">
      <c r="A223" s="294"/>
      <c r="B223" s="553" t="s">
        <v>308</v>
      </c>
      <c r="C223" s="295"/>
      <c r="D223" s="616"/>
      <c r="E223" s="360"/>
      <c r="F223" s="360">
        <f t="shared" ref="F223" si="0">D223*E223</f>
        <v>0</v>
      </c>
    </row>
    <row r="224" spans="1:6" s="325" customFormat="1">
      <c r="A224" s="294"/>
      <c r="B224" s="561" t="s">
        <v>309</v>
      </c>
      <c r="C224" s="364" t="s">
        <v>4</v>
      </c>
      <c r="D224" s="617">
        <v>1</v>
      </c>
      <c r="E224" s="597">
        <v>0</v>
      </c>
      <c r="F224" s="314">
        <f>D224*E224</f>
        <v>0</v>
      </c>
    </row>
    <row r="225" spans="1:6" s="325" customFormat="1">
      <c r="A225" s="294"/>
      <c r="B225" s="553"/>
      <c r="C225" s="295" t="s">
        <v>4</v>
      </c>
      <c r="D225" s="599">
        <v>1</v>
      </c>
      <c r="E225" s="597">
        <v>0</v>
      </c>
      <c r="F225" s="314">
        <f>D225*E225</f>
        <v>0</v>
      </c>
    </row>
    <row r="226" spans="1:6" s="325" customFormat="1">
      <c r="A226" s="349"/>
      <c r="B226" s="510"/>
      <c r="C226" s="340"/>
      <c r="D226" s="609"/>
      <c r="E226" s="341"/>
      <c r="F226" s="350"/>
    </row>
    <row r="227" spans="1:6" s="325" customFormat="1" ht="76.5">
      <c r="A227" s="359">
        <v>2</v>
      </c>
      <c r="B227" s="310" t="s">
        <v>1704</v>
      </c>
      <c r="C227" s="295" t="s">
        <v>298</v>
      </c>
      <c r="D227" s="611">
        <v>1</v>
      </c>
      <c r="E227" s="597">
        <v>0</v>
      </c>
      <c r="F227" s="314">
        <f>D227*E227</f>
        <v>0</v>
      </c>
    </row>
    <row r="228" spans="1:6" s="325" customFormat="1">
      <c r="A228" s="294"/>
      <c r="B228" s="559" t="s">
        <v>310</v>
      </c>
      <c r="C228" s="295" t="s">
        <v>300</v>
      </c>
      <c r="D228" s="611">
        <v>1</v>
      </c>
      <c r="E228" s="597">
        <v>0</v>
      </c>
      <c r="F228" s="314">
        <f>D228*E228</f>
        <v>0</v>
      </c>
    </row>
    <row r="229" spans="1:6" s="325" customFormat="1">
      <c r="A229" s="294"/>
      <c r="B229" s="559"/>
      <c r="C229" s="295"/>
      <c r="D229" s="611"/>
      <c r="E229" s="360"/>
      <c r="F229" s="360"/>
    </row>
    <row r="230" spans="1:6" s="325" customFormat="1" ht="51">
      <c r="A230" s="294"/>
      <c r="B230" s="559" t="s">
        <v>311</v>
      </c>
      <c r="C230" s="295" t="s">
        <v>20</v>
      </c>
      <c r="D230" s="611">
        <v>8</v>
      </c>
      <c r="E230" s="597">
        <v>0</v>
      </c>
      <c r="F230" s="314">
        <f>D230*E230</f>
        <v>0</v>
      </c>
    </row>
    <row r="231" spans="1:6" s="325" customFormat="1">
      <c r="A231" s="294"/>
      <c r="B231" s="559"/>
      <c r="C231" s="295"/>
      <c r="D231" s="611"/>
      <c r="E231" s="360"/>
      <c r="F231" s="360"/>
    </row>
    <row r="232" spans="1:6" s="325" customFormat="1">
      <c r="A232" s="294"/>
      <c r="B232" s="553" t="s">
        <v>301</v>
      </c>
      <c r="C232" s="295" t="s">
        <v>4</v>
      </c>
      <c r="D232" s="611">
        <v>1</v>
      </c>
      <c r="E232" s="597">
        <v>0</v>
      </c>
      <c r="F232" s="314">
        <f>D232*E232</f>
        <v>0</v>
      </c>
    </row>
    <row r="233" spans="1:6" s="325" customFormat="1">
      <c r="A233" s="294"/>
      <c r="B233" s="553"/>
      <c r="C233" s="295"/>
      <c r="D233" s="611"/>
      <c r="E233" s="360"/>
      <c r="F233" s="360"/>
    </row>
    <row r="234" spans="1:6" s="325" customFormat="1" ht="25.5">
      <c r="A234" s="294"/>
      <c r="B234" s="310" t="s">
        <v>302</v>
      </c>
      <c r="C234" s="295" t="s">
        <v>300</v>
      </c>
      <c r="D234" s="611">
        <v>3</v>
      </c>
      <c r="E234" s="597">
        <v>0</v>
      </c>
      <c r="F234" s="314">
        <f>D234*E234</f>
        <v>0</v>
      </c>
    </row>
    <row r="235" spans="1:6" s="325" customFormat="1" ht="22.5">
      <c r="A235" s="294"/>
      <c r="B235" s="260" t="s">
        <v>1606</v>
      </c>
      <c r="C235" s="295"/>
      <c r="D235" s="611"/>
      <c r="E235" s="360"/>
      <c r="F235" s="360"/>
    </row>
    <row r="236" spans="1:6" s="325" customFormat="1" ht="25.5">
      <c r="A236" s="294"/>
      <c r="B236" s="310" t="s">
        <v>303</v>
      </c>
      <c r="C236" s="295" t="s">
        <v>20</v>
      </c>
      <c r="D236" s="611">
        <v>10</v>
      </c>
      <c r="E236" s="597">
        <v>0</v>
      </c>
      <c r="F236" s="314">
        <f>D236*E236</f>
        <v>0</v>
      </c>
    </row>
    <row r="237" spans="1:6" s="325" customFormat="1" ht="22.5">
      <c r="A237" s="294"/>
      <c r="B237" s="260" t="s">
        <v>1606</v>
      </c>
      <c r="C237" s="295"/>
      <c r="D237" s="611"/>
      <c r="E237" s="360"/>
      <c r="F237" s="360"/>
    </row>
    <row r="238" spans="1:6" s="325" customFormat="1">
      <c r="A238" s="294"/>
      <c r="B238" s="553" t="s">
        <v>304</v>
      </c>
      <c r="C238" s="295" t="s">
        <v>20</v>
      </c>
      <c r="D238" s="611">
        <v>36</v>
      </c>
      <c r="E238" s="597">
        <v>0</v>
      </c>
      <c r="F238" s="314">
        <f>D238*E238</f>
        <v>0</v>
      </c>
    </row>
    <row r="239" spans="1:6" s="325" customFormat="1" ht="22.5">
      <c r="A239" s="294"/>
      <c r="B239" s="260" t="s">
        <v>1606</v>
      </c>
      <c r="C239" s="295"/>
      <c r="D239" s="611"/>
      <c r="E239" s="360"/>
      <c r="F239" s="360"/>
    </row>
    <row r="240" spans="1:6" s="325" customFormat="1">
      <c r="A240" s="294"/>
      <c r="B240" s="553" t="s">
        <v>305</v>
      </c>
      <c r="C240" s="295" t="s">
        <v>20</v>
      </c>
      <c r="D240" s="611">
        <v>8</v>
      </c>
      <c r="E240" s="597">
        <v>0</v>
      </c>
      <c r="F240" s="314">
        <f>D240*E240</f>
        <v>0</v>
      </c>
    </row>
    <row r="241" spans="1:6" s="325" customFormat="1" ht="22.5">
      <c r="A241" s="294"/>
      <c r="B241" s="260" t="s">
        <v>1606</v>
      </c>
      <c r="C241" s="295"/>
      <c r="D241" s="611"/>
      <c r="E241" s="360"/>
      <c r="F241" s="360"/>
    </row>
    <row r="242" spans="1:6" s="325" customFormat="1">
      <c r="A242" s="294"/>
      <c r="B242" s="553" t="s">
        <v>312</v>
      </c>
      <c r="C242" s="295" t="s">
        <v>20</v>
      </c>
      <c r="D242" s="614">
        <v>2</v>
      </c>
      <c r="E242" s="597">
        <v>0</v>
      </c>
      <c r="F242" s="314">
        <f>D242*E242</f>
        <v>0</v>
      </c>
    </row>
    <row r="243" spans="1:6" s="325" customFormat="1" ht="22.5">
      <c r="A243" s="294"/>
      <c r="B243" s="260" t="s">
        <v>1606</v>
      </c>
      <c r="C243" s="295"/>
      <c r="D243" s="614"/>
      <c r="E243" s="360"/>
      <c r="F243" s="360"/>
    </row>
    <row r="244" spans="1:6" s="325" customFormat="1">
      <c r="A244" s="294"/>
      <c r="B244" s="553" t="s">
        <v>313</v>
      </c>
      <c r="C244" s="295" t="s">
        <v>20</v>
      </c>
      <c r="D244" s="614">
        <v>1</v>
      </c>
      <c r="E244" s="597">
        <v>0</v>
      </c>
      <c r="F244" s="314">
        <f>D244*E244</f>
        <v>0</v>
      </c>
    </row>
    <row r="245" spans="1:6" s="325" customFormat="1" ht="22.5">
      <c r="A245" s="294"/>
      <c r="B245" s="260" t="s">
        <v>1606</v>
      </c>
      <c r="C245" s="295"/>
      <c r="D245" s="614"/>
      <c r="E245" s="360"/>
      <c r="F245" s="360"/>
    </row>
    <row r="246" spans="1:6" s="325" customFormat="1">
      <c r="A246" s="294"/>
      <c r="B246" s="553" t="s">
        <v>314</v>
      </c>
      <c r="C246" s="295" t="s">
        <v>20</v>
      </c>
      <c r="D246" s="618">
        <v>2</v>
      </c>
      <c r="E246" s="597">
        <v>0</v>
      </c>
      <c r="F246" s="314">
        <f>D246*E246</f>
        <v>0</v>
      </c>
    </row>
    <row r="247" spans="1:6" s="325" customFormat="1" ht="22.5">
      <c r="A247" s="294"/>
      <c r="B247" s="260" t="s">
        <v>1606</v>
      </c>
      <c r="C247" s="295"/>
      <c r="D247" s="618"/>
      <c r="E247" s="360"/>
      <c r="F247" s="360"/>
    </row>
    <row r="248" spans="1:6" s="325" customFormat="1">
      <c r="A248" s="294"/>
      <c r="B248" s="553" t="s">
        <v>315</v>
      </c>
      <c r="C248" s="295" t="s">
        <v>20</v>
      </c>
      <c r="D248" s="599">
        <v>1</v>
      </c>
      <c r="E248" s="597">
        <v>0</v>
      </c>
      <c r="F248" s="314">
        <f>D248*E248</f>
        <v>0</v>
      </c>
    </row>
    <row r="249" spans="1:6" s="325" customFormat="1">
      <c r="A249" s="294"/>
      <c r="B249" s="553" t="s">
        <v>316</v>
      </c>
      <c r="C249" s="295" t="s">
        <v>4</v>
      </c>
      <c r="D249" s="599">
        <v>1</v>
      </c>
      <c r="E249" s="597">
        <v>0</v>
      </c>
      <c r="F249" s="314">
        <f>D249*E249</f>
        <v>0</v>
      </c>
    </row>
    <row r="250" spans="1:6" s="325" customFormat="1">
      <c r="A250" s="334"/>
      <c r="B250" s="114" t="s">
        <v>307</v>
      </c>
      <c r="C250" s="321" t="s">
        <v>4</v>
      </c>
      <c r="D250" s="479">
        <v>1</v>
      </c>
      <c r="E250" s="597">
        <v>0</v>
      </c>
      <c r="F250" s="314">
        <f>D250*E250</f>
        <v>0</v>
      </c>
    </row>
    <row r="251" spans="1:6" s="325" customFormat="1">
      <c r="A251" s="294"/>
      <c r="B251" s="553" t="s">
        <v>308</v>
      </c>
      <c r="C251" s="295"/>
      <c r="D251" s="616"/>
      <c r="E251" s="360"/>
      <c r="F251" s="360">
        <f t="shared" ref="F251" si="1">D251*E251</f>
        <v>0</v>
      </c>
    </row>
    <row r="252" spans="1:6" s="325" customFormat="1">
      <c r="A252" s="294"/>
      <c r="B252" s="561" t="s">
        <v>309</v>
      </c>
      <c r="C252" s="364" t="s">
        <v>4</v>
      </c>
      <c r="D252" s="617">
        <v>1</v>
      </c>
      <c r="E252" s="597">
        <v>0</v>
      </c>
      <c r="F252" s="314">
        <f>D252*E252</f>
        <v>0</v>
      </c>
    </row>
    <row r="253" spans="1:6" s="325" customFormat="1">
      <c r="A253" s="294"/>
      <c r="B253" s="553"/>
      <c r="C253" s="295" t="s">
        <v>4</v>
      </c>
      <c r="D253" s="599">
        <v>1</v>
      </c>
      <c r="E253" s="597">
        <v>0</v>
      </c>
      <c r="F253" s="314">
        <f>D253*E253</f>
        <v>0</v>
      </c>
    </row>
    <row r="254" spans="1:6" s="325" customFormat="1">
      <c r="A254" s="294"/>
      <c r="B254" s="553"/>
      <c r="C254" s="295"/>
      <c r="D254" s="599"/>
      <c r="E254" s="360"/>
      <c r="F254" s="365"/>
    </row>
    <row r="255" spans="1:6" s="325" customFormat="1" ht="76.5">
      <c r="A255" s="359">
        <v>3</v>
      </c>
      <c r="B255" s="310" t="s">
        <v>1705</v>
      </c>
      <c r="C255" s="295" t="s">
        <v>298</v>
      </c>
      <c r="D255" s="611">
        <v>1</v>
      </c>
      <c r="E255" s="597">
        <v>0</v>
      </c>
      <c r="F255" s="314">
        <f>D255*E255</f>
        <v>0</v>
      </c>
    </row>
    <row r="256" spans="1:6" s="325" customFormat="1">
      <c r="A256" s="294"/>
      <c r="B256" s="559" t="s">
        <v>317</v>
      </c>
      <c r="C256" s="295" t="s">
        <v>300</v>
      </c>
      <c r="D256" s="611">
        <v>1</v>
      </c>
      <c r="E256" s="597">
        <v>0</v>
      </c>
      <c r="F256" s="314">
        <f>D256*E256</f>
        <v>0</v>
      </c>
    </row>
    <row r="257" spans="1:6" s="325" customFormat="1" ht="22.5">
      <c r="A257" s="294"/>
      <c r="B257" s="260" t="s">
        <v>1606</v>
      </c>
      <c r="C257" s="295"/>
      <c r="D257" s="611"/>
      <c r="E257" s="360"/>
      <c r="F257" s="360"/>
    </row>
    <row r="258" spans="1:6" s="325" customFormat="1">
      <c r="A258" s="294"/>
      <c r="B258" s="559" t="s">
        <v>318</v>
      </c>
      <c r="C258" s="295" t="s">
        <v>300</v>
      </c>
      <c r="D258" s="611">
        <v>0</v>
      </c>
      <c r="E258" s="597">
        <v>0</v>
      </c>
      <c r="F258" s="314">
        <f>D258*E258</f>
        <v>0</v>
      </c>
    </row>
    <row r="259" spans="1:6" s="325" customFormat="1" ht="22.5">
      <c r="A259" s="294"/>
      <c r="B259" s="260" t="s">
        <v>1606</v>
      </c>
      <c r="C259" s="295"/>
      <c r="D259" s="611"/>
      <c r="E259" s="360"/>
      <c r="F259" s="360"/>
    </row>
    <row r="260" spans="1:6" s="325" customFormat="1">
      <c r="A260" s="294"/>
      <c r="B260" s="559" t="s">
        <v>319</v>
      </c>
      <c r="C260" s="295" t="s">
        <v>300</v>
      </c>
      <c r="D260" s="611">
        <v>0</v>
      </c>
      <c r="E260" s="597">
        <v>0</v>
      </c>
      <c r="F260" s="314">
        <f>D260*E260</f>
        <v>0</v>
      </c>
    </row>
    <row r="261" spans="1:6" s="325" customFormat="1" ht="22.5">
      <c r="A261" s="294"/>
      <c r="B261" s="260" t="s">
        <v>1606</v>
      </c>
      <c r="C261" s="295"/>
      <c r="D261" s="611"/>
      <c r="E261" s="360"/>
      <c r="F261" s="360"/>
    </row>
    <row r="262" spans="1:6" s="325" customFormat="1" ht="51">
      <c r="A262" s="294"/>
      <c r="B262" s="559" t="s">
        <v>311</v>
      </c>
      <c r="C262" s="295" t="s">
        <v>20</v>
      </c>
      <c r="D262" s="611">
        <v>5</v>
      </c>
      <c r="E262" s="597">
        <v>0</v>
      </c>
      <c r="F262" s="314">
        <f>D262*E262</f>
        <v>0</v>
      </c>
    </row>
    <row r="263" spans="1:6" s="325" customFormat="1" ht="22.5">
      <c r="A263" s="294"/>
      <c r="B263" s="260" t="s">
        <v>1606</v>
      </c>
      <c r="C263" s="295"/>
      <c r="D263" s="611"/>
      <c r="E263" s="360"/>
      <c r="F263" s="360"/>
    </row>
    <row r="264" spans="1:6" s="325" customFormat="1">
      <c r="A264" s="294"/>
      <c r="B264" s="553" t="s">
        <v>301</v>
      </c>
      <c r="C264" s="295" t="s">
        <v>4</v>
      </c>
      <c r="D264" s="611">
        <v>1</v>
      </c>
      <c r="E264" s="597">
        <v>0</v>
      </c>
      <c r="F264" s="314">
        <f>D264*E264</f>
        <v>0</v>
      </c>
    </row>
    <row r="265" spans="1:6" s="325" customFormat="1" ht="22.5">
      <c r="A265" s="294"/>
      <c r="B265" s="260" t="s">
        <v>1606</v>
      </c>
      <c r="C265" s="295"/>
      <c r="D265" s="611"/>
      <c r="E265" s="360"/>
      <c r="F265" s="360"/>
    </row>
    <row r="266" spans="1:6" s="325" customFormat="1" ht="25.5">
      <c r="A266" s="294"/>
      <c r="B266" s="310" t="s">
        <v>302</v>
      </c>
      <c r="C266" s="295" t="s">
        <v>300</v>
      </c>
      <c r="D266" s="611">
        <v>1</v>
      </c>
      <c r="E266" s="597">
        <v>0</v>
      </c>
      <c r="F266" s="314">
        <f>D266*E266</f>
        <v>0</v>
      </c>
    </row>
    <row r="267" spans="1:6" s="325" customFormat="1" ht="22.5">
      <c r="A267" s="294"/>
      <c r="B267" s="260" t="s">
        <v>1606</v>
      </c>
      <c r="C267" s="295"/>
      <c r="D267" s="611"/>
      <c r="E267" s="360"/>
      <c r="F267" s="360"/>
    </row>
    <row r="268" spans="1:6" s="325" customFormat="1" ht="25.5">
      <c r="A268" s="294"/>
      <c r="B268" s="310" t="s">
        <v>303</v>
      </c>
      <c r="C268" s="295" t="s">
        <v>20</v>
      </c>
      <c r="D268" s="611">
        <v>6</v>
      </c>
      <c r="E268" s="597">
        <v>0</v>
      </c>
      <c r="F268" s="314">
        <f>D268*E268</f>
        <v>0</v>
      </c>
    </row>
    <row r="269" spans="1:6" s="325" customFormat="1" ht="22.5">
      <c r="A269" s="294"/>
      <c r="B269" s="260" t="s">
        <v>1606</v>
      </c>
      <c r="C269" s="295"/>
      <c r="D269" s="611"/>
      <c r="E269" s="360"/>
      <c r="F269" s="360"/>
    </row>
    <row r="270" spans="1:6" s="325" customFormat="1">
      <c r="A270" s="294"/>
      <c r="B270" s="553" t="s">
        <v>304</v>
      </c>
      <c r="C270" s="295" t="s">
        <v>20</v>
      </c>
      <c r="D270" s="611">
        <v>15</v>
      </c>
      <c r="E270" s="597">
        <v>0</v>
      </c>
      <c r="F270" s="314">
        <f>D270*E270</f>
        <v>0</v>
      </c>
    </row>
    <row r="271" spans="1:6" s="325" customFormat="1" ht="22.5">
      <c r="A271" s="294"/>
      <c r="B271" s="260" t="s">
        <v>1606</v>
      </c>
      <c r="C271" s="295"/>
      <c r="D271" s="611"/>
      <c r="E271" s="360"/>
      <c r="F271" s="360"/>
    </row>
    <row r="272" spans="1:6" s="325" customFormat="1">
      <c r="A272" s="294"/>
      <c r="B272" s="553" t="s">
        <v>305</v>
      </c>
      <c r="C272" s="295" t="s">
        <v>20</v>
      </c>
      <c r="D272" s="611">
        <v>4</v>
      </c>
      <c r="E272" s="597">
        <v>0</v>
      </c>
      <c r="F272" s="314">
        <f>D272*E272</f>
        <v>0</v>
      </c>
    </row>
    <row r="273" spans="1:6" s="325" customFormat="1" ht="22.5">
      <c r="A273" s="294"/>
      <c r="B273" s="260" t="s">
        <v>1606</v>
      </c>
      <c r="C273" s="295"/>
      <c r="D273" s="611"/>
      <c r="E273" s="360"/>
      <c r="F273" s="360"/>
    </row>
    <row r="274" spans="1:6" s="325" customFormat="1">
      <c r="A274" s="294"/>
      <c r="B274" s="553" t="s">
        <v>315</v>
      </c>
      <c r="C274" s="295" t="s">
        <v>20</v>
      </c>
      <c r="D274" s="599">
        <v>1</v>
      </c>
      <c r="E274" s="597">
        <v>0</v>
      </c>
      <c r="F274" s="314">
        <f>D274*E274</f>
        <v>0</v>
      </c>
    </row>
    <row r="275" spans="1:6" s="325" customFormat="1">
      <c r="A275" s="334"/>
      <c r="B275" s="114" t="s">
        <v>307</v>
      </c>
      <c r="C275" s="321" t="s">
        <v>4</v>
      </c>
      <c r="D275" s="479">
        <v>1</v>
      </c>
      <c r="E275" s="597">
        <v>0</v>
      </c>
      <c r="F275" s="314">
        <f>D275*E275</f>
        <v>0</v>
      </c>
    </row>
    <row r="276" spans="1:6" s="325" customFormat="1">
      <c r="A276" s="294"/>
      <c r="B276" s="553" t="s">
        <v>308</v>
      </c>
      <c r="C276" s="295"/>
      <c r="D276" s="616"/>
      <c r="E276" s="360"/>
      <c r="F276" s="360">
        <f t="shared" ref="F276" si="2">D276*E276</f>
        <v>0</v>
      </c>
    </row>
    <row r="277" spans="1:6" s="325" customFormat="1">
      <c r="A277" s="294"/>
      <c r="B277" s="561" t="s">
        <v>309</v>
      </c>
      <c r="C277" s="364" t="s">
        <v>4</v>
      </c>
      <c r="D277" s="617">
        <v>1</v>
      </c>
      <c r="E277" s="597">
        <v>0</v>
      </c>
      <c r="F277" s="314">
        <f>D277*E277</f>
        <v>0</v>
      </c>
    </row>
    <row r="278" spans="1:6" s="325" customFormat="1">
      <c r="A278" s="294"/>
      <c r="B278" s="553"/>
      <c r="C278" s="295" t="s">
        <v>4</v>
      </c>
      <c r="D278" s="599">
        <v>1</v>
      </c>
      <c r="E278" s="597">
        <v>0</v>
      </c>
      <c r="F278" s="314">
        <f>D278*E278</f>
        <v>0</v>
      </c>
    </row>
    <row r="279" spans="1:6" s="325" customFormat="1">
      <c r="A279" s="294"/>
      <c r="B279" s="553"/>
      <c r="C279" s="295"/>
      <c r="D279" s="599"/>
      <c r="E279" s="360"/>
      <c r="F279" s="365"/>
    </row>
    <row r="280" spans="1:6" s="325" customFormat="1" ht="63.75">
      <c r="A280" s="359">
        <v>4</v>
      </c>
      <c r="B280" s="310" t="s">
        <v>1706</v>
      </c>
      <c r="C280" s="295" t="s">
        <v>298</v>
      </c>
      <c r="D280" s="614">
        <v>1</v>
      </c>
      <c r="E280" s="597">
        <v>0</v>
      </c>
      <c r="F280" s="314">
        <f>D280*E280</f>
        <v>0</v>
      </c>
    </row>
    <row r="281" spans="1:6" s="325" customFormat="1" ht="22.5">
      <c r="A281" s="359"/>
      <c r="B281" s="260" t="s">
        <v>1606</v>
      </c>
      <c r="C281" s="295"/>
      <c r="D281" s="614"/>
      <c r="E281" s="360"/>
      <c r="F281" s="360"/>
    </row>
    <row r="282" spans="1:6" s="325" customFormat="1">
      <c r="A282" s="294"/>
      <c r="B282" s="553" t="s">
        <v>320</v>
      </c>
      <c r="C282" s="295" t="s">
        <v>300</v>
      </c>
      <c r="D282" s="614">
        <v>1</v>
      </c>
      <c r="E282" s="597">
        <v>0</v>
      </c>
      <c r="F282" s="314">
        <f>D282*E282</f>
        <v>0</v>
      </c>
    </row>
    <row r="283" spans="1:6" s="325" customFormat="1" ht="22.5">
      <c r="A283" s="294"/>
      <c r="B283" s="260" t="s">
        <v>1606</v>
      </c>
      <c r="C283" s="295"/>
      <c r="D283" s="614"/>
      <c r="E283" s="360"/>
      <c r="F283" s="360"/>
    </row>
    <row r="284" spans="1:6" s="325" customFormat="1" ht="25.5">
      <c r="A284" s="294"/>
      <c r="B284" s="310" t="s">
        <v>321</v>
      </c>
      <c r="C284" s="295" t="s">
        <v>4</v>
      </c>
      <c r="D284" s="614">
        <v>1</v>
      </c>
      <c r="E284" s="597">
        <v>0</v>
      </c>
      <c r="F284" s="314">
        <f>D284*E284</f>
        <v>0</v>
      </c>
    </row>
    <row r="285" spans="1:6" s="325" customFormat="1" ht="22.5">
      <c r="A285" s="294"/>
      <c r="B285" s="260" t="s">
        <v>1606</v>
      </c>
      <c r="C285" s="295"/>
      <c r="D285" s="614"/>
      <c r="E285" s="360"/>
      <c r="F285" s="360"/>
    </row>
    <row r="286" spans="1:6" s="325" customFormat="1">
      <c r="A286" s="294"/>
      <c r="B286" s="553" t="s">
        <v>322</v>
      </c>
      <c r="C286" s="295" t="s">
        <v>20</v>
      </c>
      <c r="D286" s="614">
        <v>15</v>
      </c>
      <c r="E286" s="597">
        <v>0</v>
      </c>
      <c r="F286" s="314">
        <f>D286*E286</f>
        <v>0</v>
      </c>
    </row>
    <row r="287" spans="1:6" s="325" customFormat="1" ht="22.5">
      <c r="A287" s="294"/>
      <c r="B287" s="260" t="s">
        <v>1606</v>
      </c>
      <c r="C287" s="295"/>
      <c r="D287" s="614"/>
      <c r="E287" s="360"/>
      <c r="F287" s="360"/>
    </row>
    <row r="288" spans="1:6" s="325" customFormat="1">
      <c r="A288" s="294"/>
      <c r="B288" s="553" t="s">
        <v>312</v>
      </c>
      <c r="C288" s="295" t="s">
        <v>20</v>
      </c>
      <c r="D288" s="614">
        <v>2</v>
      </c>
      <c r="E288" s="597">
        <v>0</v>
      </c>
      <c r="F288" s="314">
        <f>D288*E288</f>
        <v>0</v>
      </c>
    </row>
    <row r="289" spans="1:6" s="325" customFormat="1" ht="22.5">
      <c r="A289" s="294"/>
      <c r="B289" s="260" t="s">
        <v>1606</v>
      </c>
      <c r="C289" s="295"/>
      <c r="D289" s="614"/>
      <c r="E289" s="360"/>
      <c r="F289" s="360"/>
    </row>
    <row r="290" spans="1:6" s="325" customFormat="1">
      <c r="A290" s="294"/>
      <c r="B290" s="553" t="s">
        <v>314</v>
      </c>
      <c r="C290" s="295" t="s">
        <v>20</v>
      </c>
      <c r="D290" s="618">
        <v>1</v>
      </c>
      <c r="E290" s="597">
        <v>0</v>
      </c>
      <c r="F290" s="314">
        <f>D290*E290</f>
        <v>0</v>
      </c>
    </row>
    <row r="291" spans="1:6" s="325" customFormat="1" ht="22.5">
      <c r="A291" s="294"/>
      <c r="B291" s="260" t="s">
        <v>1606</v>
      </c>
      <c r="C291" s="295"/>
      <c r="D291" s="618"/>
      <c r="E291" s="360"/>
      <c r="F291" s="360"/>
    </row>
    <row r="292" spans="1:6" s="325" customFormat="1">
      <c r="A292" s="294"/>
      <c r="B292" s="553" t="s">
        <v>323</v>
      </c>
      <c r="C292" s="295" t="s">
        <v>20</v>
      </c>
      <c r="D292" s="614">
        <v>2</v>
      </c>
      <c r="E292" s="597">
        <v>0</v>
      </c>
      <c r="F292" s="314">
        <f>D292*E292</f>
        <v>0</v>
      </c>
    </row>
    <row r="293" spans="1:6" s="325" customFormat="1" ht="22.5">
      <c r="A293" s="294"/>
      <c r="B293" s="260" t="s">
        <v>1606</v>
      </c>
      <c r="C293" s="295"/>
      <c r="D293" s="614"/>
      <c r="E293" s="360"/>
      <c r="F293" s="360"/>
    </row>
    <row r="294" spans="1:6" s="325" customFormat="1">
      <c r="A294" s="294"/>
      <c r="B294" s="553" t="s">
        <v>324</v>
      </c>
      <c r="C294" s="295" t="s">
        <v>20</v>
      </c>
      <c r="D294" s="614">
        <v>1</v>
      </c>
      <c r="E294" s="597">
        <v>0</v>
      </c>
      <c r="F294" s="314">
        <f>D294*E294</f>
        <v>0</v>
      </c>
    </row>
    <row r="295" spans="1:6" s="325" customFormat="1" ht="22.5">
      <c r="A295" s="294"/>
      <c r="B295" s="260" t="s">
        <v>1606</v>
      </c>
      <c r="C295" s="295"/>
      <c r="D295" s="614"/>
      <c r="E295" s="360"/>
      <c r="F295" s="360"/>
    </row>
    <row r="296" spans="1:6" s="325" customFormat="1">
      <c r="A296" s="294"/>
      <c r="B296" s="553" t="s">
        <v>325</v>
      </c>
      <c r="C296" s="295" t="s">
        <v>4</v>
      </c>
      <c r="D296" s="618">
        <v>1</v>
      </c>
      <c r="E296" s="597">
        <v>0</v>
      </c>
      <c r="F296" s="314">
        <f>D296*E296</f>
        <v>0</v>
      </c>
    </row>
    <row r="297" spans="1:6" s="325" customFormat="1">
      <c r="A297" s="334"/>
      <c r="B297" s="114" t="s">
        <v>307</v>
      </c>
      <c r="C297" s="321" t="s">
        <v>4</v>
      </c>
      <c r="D297" s="614">
        <v>1</v>
      </c>
      <c r="E297" s="597">
        <v>0</v>
      </c>
      <c r="F297" s="314">
        <f>D297*E297</f>
        <v>0</v>
      </c>
    </row>
    <row r="298" spans="1:6" s="325" customFormat="1">
      <c r="A298" s="294"/>
      <c r="B298" s="553" t="s">
        <v>308</v>
      </c>
      <c r="C298" s="295"/>
      <c r="D298" s="619"/>
      <c r="E298" s="360"/>
      <c r="F298" s="360"/>
    </row>
    <row r="299" spans="1:6" s="325" customFormat="1">
      <c r="A299" s="294"/>
      <c r="B299" s="561" t="s">
        <v>309</v>
      </c>
      <c r="C299" s="364" t="s">
        <v>4</v>
      </c>
      <c r="D299" s="620">
        <v>1</v>
      </c>
      <c r="E299" s="597">
        <v>0</v>
      </c>
      <c r="F299" s="314">
        <f>D299*E299</f>
        <v>0</v>
      </c>
    </row>
    <row r="300" spans="1:6" s="325" customFormat="1">
      <c r="A300" s="294"/>
      <c r="B300" s="310" t="s">
        <v>236</v>
      </c>
      <c r="C300" s="295"/>
      <c r="D300" s="618"/>
      <c r="E300" s="360"/>
      <c r="F300" s="365">
        <f>SUM(F280:F299)</f>
        <v>0</v>
      </c>
    </row>
    <row r="301" spans="1:6" s="325" customFormat="1">
      <c r="A301" s="294"/>
      <c r="B301" s="310"/>
      <c r="C301" s="295"/>
      <c r="D301" s="618"/>
      <c r="E301" s="360"/>
      <c r="F301" s="365"/>
    </row>
    <row r="302" spans="1:6" s="325" customFormat="1" ht="63.75">
      <c r="A302" s="359">
        <v>4</v>
      </c>
      <c r="B302" s="310" t="s">
        <v>1707</v>
      </c>
      <c r="C302" s="295" t="s">
        <v>298</v>
      </c>
      <c r="D302" s="614">
        <v>1</v>
      </c>
      <c r="E302" s="597">
        <v>0</v>
      </c>
      <c r="F302" s="314">
        <f>D302*E302</f>
        <v>0</v>
      </c>
    </row>
    <row r="303" spans="1:6" s="325" customFormat="1" ht="22.5">
      <c r="A303" s="359"/>
      <c r="B303" s="260" t="s">
        <v>1606</v>
      </c>
      <c r="C303" s="295"/>
      <c r="D303" s="614"/>
      <c r="E303" s="360"/>
      <c r="F303" s="360"/>
    </row>
    <row r="304" spans="1:6" s="325" customFormat="1">
      <c r="A304" s="294"/>
      <c r="B304" s="553" t="s">
        <v>320</v>
      </c>
      <c r="C304" s="295" t="s">
        <v>300</v>
      </c>
      <c r="D304" s="614">
        <v>1</v>
      </c>
      <c r="E304" s="597">
        <v>0</v>
      </c>
      <c r="F304" s="314">
        <f>D304*E304</f>
        <v>0</v>
      </c>
    </row>
    <row r="305" spans="1:9" s="325" customFormat="1" ht="22.5">
      <c r="A305" s="294"/>
      <c r="B305" s="260" t="s">
        <v>1606</v>
      </c>
      <c r="C305" s="295"/>
      <c r="D305" s="614"/>
      <c r="E305" s="360"/>
      <c r="F305" s="360"/>
    </row>
    <row r="306" spans="1:9" s="325" customFormat="1" ht="25.5">
      <c r="A306" s="294"/>
      <c r="B306" s="310" t="s">
        <v>321</v>
      </c>
      <c r="C306" s="295" t="s">
        <v>4</v>
      </c>
      <c r="D306" s="614">
        <v>1</v>
      </c>
      <c r="E306" s="597">
        <v>0</v>
      </c>
      <c r="F306" s="314">
        <f>D306*E306</f>
        <v>0</v>
      </c>
    </row>
    <row r="307" spans="1:9" s="325" customFormat="1" ht="22.5">
      <c r="A307" s="294"/>
      <c r="B307" s="260" t="s">
        <v>1606</v>
      </c>
      <c r="C307" s="295"/>
      <c r="D307" s="614"/>
      <c r="E307" s="360"/>
      <c r="F307" s="360"/>
    </row>
    <row r="308" spans="1:9" s="325" customFormat="1">
      <c r="A308" s="294"/>
      <c r="B308" s="553" t="s">
        <v>322</v>
      </c>
      <c r="C308" s="295" t="s">
        <v>20</v>
      </c>
      <c r="D308" s="614">
        <v>5</v>
      </c>
      <c r="E308" s="597">
        <v>0</v>
      </c>
      <c r="F308" s="314">
        <f>D308*E308</f>
        <v>0</v>
      </c>
    </row>
    <row r="309" spans="1:9" s="325" customFormat="1" ht="22.5">
      <c r="A309" s="294"/>
      <c r="B309" s="260" t="s">
        <v>1606</v>
      </c>
      <c r="C309" s="295"/>
      <c r="D309" s="614"/>
      <c r="E309" s="360"/>
      <c r="F309" s="360"/>
    </row>
    <row r="310" spans="1:9" s="325" customFormat="1">
      <c r="A310" s="294"/>
      <c r="B310" s="553" t="s">
        <v>326</v>
      </c>
      <c r="C310" s="295" t="s">
        <v>20</v>
      </c>
      <c r="D310" s="614">
        <v>2</v>
      </c>
      <c r="E310" s="597">
        <v>0</v>
      </c>
      <c r="F310" s="314">
        <f>D310*E310</f>
        <v>0</v>
      </c>
    </row>
    <row r="311" spans="1:9" s="325" customFormat="1">
      <c r="A311" s="334"/>
      <c r="B311" s="114" t="s">
        <v>307</v>
      </c>
      <c r="C311" s="321" t="s">
        <v>4</v>
      </c>
      <c r="D311" s="614">
        <v>1</v>
      </c>
      <c r="E311" s="597">
        <v>0</v>
      </c>
      <c r="F311" s="314">
        <f>D311*E311</f>
        <v>0</v>
      </c>
    </row>
    <row r="312" spans="1:9" s="325" customFormat="1">
      <c r="A312" s="294"/>
      <c r="B312" s="553" t="s">
        <v>308</v>
      </c>
      <c r="C312" s="295"/>
      <c r="D312" s="619"/>
      <c r="E312" s="360"/>
      <c r="F312" s="360"/>
    </row>
    <row r="313" spans="1:9" s="325" customFormat="1">
      <c r="A313" s="294"/>
      <c r="B313" s="561" t="s">
        <v>309</v>
      </c>
      <c r="C313" s="364" t="s">
        <v>4</v>
      </c>
      <c r="D313" s="620">
        <v>1</v>
      </c>
      <c r="E313" s="597">
        <v>0</v>
      </c>
      <c r="F313" s="314">
        <f>D313*E313</f>
        <v>0</v>
      </c>
    </row>
    <row r="314" spans="1:9" s="325" customFormat="1">
      <c r="A314" s="294"/>
      <c r="B314" s="310" t="s">
        <v>236</v>
      </c>
      <c r="C314" s="295"/>
      <c r="D314" s="618"/>
      <c r="E314" s="360"/>
      <c r="F314" s="365">
        <f>SUM(F302:F313)</f>
        <v>0</v>
      </c>
    </row>
    <row r="315" spans="1:9" s="325" customFormat="1">
      <c r="A315" s="294"/>
      <c r="B315" s="310"/>
      <c r="C315" s="295"/>
      <c r="D315" s="618"/>
      <c r="E315" s="360"/>
      <c r="F315" s="365"/>
    </row>
    <row r="316" spans="1:9" s="368" customFormat="1" ht="38.25">
      <c r="A316" s="359">
        <v>5</v>
      </c>
      <c r="B316" s="366" t="s">
        <v>327</v>
      </c>
      <c r="C316" s="321"/>
      <c r="D316" s="614"/>
      <c r="E316" s="249"/>
      <c r="F316" s="360"/>
      <c r="G316" s="367"/>
    </row>
    <row r="317" spans="1:9" s="373" customFormat="1">
      <c r="A317" s="369"/>
      <c r="B317" s="366" t="s">
        <v>328</v>
      </c>
      <c r="C317" s="370"/>
      <c r="D317" s="621"/>
      <c r="E317" s="235"/>
      <c r="F317" s="372"/>
      <c r="G317" s="371"/>
      <c r="I317" s="105"/>
    </row>
    <row r="318" spans="1:9" s="373" customFormat="1">
      <c r="A318" s="369"/>
      <c r="B318" s="366" t="s">
        <v>329</v>
      </c>
      <c r="C318" s="370"/>
      <c r="D318" s="621"/>
      <c r="E318" s="235"/>
      <c r="F318" s="372"/>
      <c r="G318" s="371"/>
      <c r="I318" s="105"/>
    </row>
    <row r="319" spans="1:9" s="373" customFormat="1">
      <c r="A319" s="369"/>
      <c r="B319" s="366" t="s">
        <v>330</v>
      </c>
      <c r="C319" s="370"/>
      <c r="D319" s="621"/>
      <c r="E319" s="235"/>
      <c r="F319" s="372"/>
      <c r="G319" s="371"/>
      <c r="I319" s="105"/>
    </row>
    <row r="320" spans="1:9" s="373" customFormat="1" ht="25.5">
      <c r="A320" s="369"/>
      <c r="B320" s="366" t="s">
        <v>331</v>
      </c>
      <c r="C320" s="370"/>
      <c r="D320" s="621"/>
      <c r="E320" s="235"/>
      <c r="F320" s="372"/>
      <c r="G320" s="371"/>
      <c r="I320" s="105"/>
    </row>
    <row r="321" spans="1:9" s="373" customFormat="1">
      <c r="A321" s="369"/>
      <c r="B321" s="366" t="s">
        <v>332</v>
      </c>
      <c r="C321" s="370"/>
      <c r="D321" s="621"/>
      <c r="E321" s="235"/>
      <c r="F321" s="372"/>
      <c r="G321" s="371"/>
      <c r="I321" s="105"/>
    </row>
    <row r="322" spans="1:9" s="373" customFormat="1">
      <c r="A322" s="369"/>
      <c r="B322" s="366" t="s">
        <v>333</v>
      </c>
      <c r="C322" s="370"/>
      <c r="D322" s="621"/>
      <c r="E322" s="235"/>
      <c r="F322" s="372"/>
      <c r="G322" s="371"/>
      <c r="I322" s="105"/>
    </row>
    <row r="323" spans="1:9" s="373" customFormat="1">
      <c r="A323" s="369"/>
      <c r="B323" s="366" t="s">
        <v>334</v>
      </c>
      <c r="C323" s="370"/>
      <c r="D323" s="621"/>
      <c r="E323" s="235"/>
      <c r="F323" s="372"/>
      <c r="G323" s="371"/>
      <c r="I323" s="105"/>
    </row>
    <row r="324" spans="1:9" s="373" customFormat="1">
      <c r="A324" s="369"/>
      <c r="B324" s="366" t="s">
        <v>335</v>
      </c>
      <c r="C324" s="370"/>
      <c r="D324" s="621"/>
      <c r="E324" s="235"/>
      <c r="F324" s="372"/>
      <c r="G324" s="371"/>
      <c r="I324" s="105"/>
    </row>
    <row r="325" spans="1:9" s="373" customFormat="1">
      <c r="A325" s="369"/>
      <c r="B325" s="366" t="s">
        <v>336</v>
      </c>
      <c r="C325" s="370"/>
      <c r="D325" s="621"/>
      <c r="E325" s="235"/>
      <c r="F325" s="372"/>
      <c r="G325" s="371"/>
      <c r="I325" s="105"/>
    </row>
    <row r="326" spans="1:9" s="373" customFormat="1">
      <c r="A326" s="369"/>
      <c r="B326" s="366" t="s">
        <v>337</v>
      </c>
      <c r="C326" s="370"/>
      <c r="D326" s="621"/>
      <c r="E326" s="235"/>
      <c r="F326" s="372"/>
      <c r="G326" s="371"/>
      <c r="I326" s="105"/>
    </row>
    <row r="327" spans="1:9" s="373" customFormat="1">
      <c r="A327" s="369"/>
      <c r="B327" s="366" t="s">
        <v>338</v>
      </c>
      <c r="C327" s="370"/>
      <c r="D327" s="621"/>
      <c r="E327" s="235"/>
      <c r="F327" s="372"/>
      <c r="G327" s="371"/>
      <c r="I327" s="105"/>
    </row>
    <row r="328" spans="1:9" s="373" customFormat="1" ht="25.5">
      <c r="A328" s="369"/>
      <c r="B328" s="366" t="s">
        <v>339</v>
      </c>
      <c r="C328" s="370"/>
      <c r="D328" s="621"/>
      <c r="E328" s="235"/>
      <c r="F328" s="372"/>
      <c r="G328" s="371"/>
      <c r="I328" s="105"/>
    </row>
    <row r="329" spans="1:9" s="373" customFormat="1">
      <c r="A329" s="369"/>
      <c r="B329" s="366" t="s">
        <v>340</v>
      </c>
      <c r="C329" s="370"/>
      <c r="D329" s="621"/>
      <c r="E329" s="235"/>
      <c r="F329" s="372"/>
      <c r="G329" s="371"/>
      <c r="I329" s="105"/>
    </row>
    <row r="330" spans="1:9" s="373" customFormat="1">
      <c r="A330" s="369"/>
      <c r="B330" s="366" t="s">
        <v>341</v>
      </c>
      <c r="C330" s="370"/>
      <c r="D330" s="621"/>
      <c r="E330" s="235"/>
      <c r="F330" s="372"/>
      <c r="G330" s="371"/>
      <c r="I330" s="105"/>
    </row>
    <row r="331" spans="1:9" s="373" customFormat="1">
      <c r="A331" s="369"/>
      <c r="B331" s="366" t="s">
        <v>342</v>
      </c>
      <c r="C331" s="370"/>
      <c r="D331" s="621"/>
      <c r="E331" s="235"/>
      <c r="F331" s="372"/>
      <c r="G331" s="371"/>
      <c r="I331" s="105"/>
    </row>
    <row r="332" spans="1:9" s="373" customFormat="1">
      <c r="A332" s="369"/>
      <c r="B332" s="366" t="s">
        <v>343</v>
      </c>
      <c r="C332" s="370"/>
      <c r="D332" s="621"/>
      <c r="E332" s="235"/>
      <c r="F332" s="372"/>
      <c r="G332" s="371"/>
      <c r="I332" s="105"/>
    </row>
    <row r="333" spans="1:9" s="373" customFormat="1">
      <c r="A333" s="369"/>
      <c r="B333" s="374" t="s">
        <v>344</v>
      </c>
      <c r="C333" s="375"/>
      <c r="D333" s="622"/>
      <c r="E333" s="376"/>
      <c r="F333" s="377"/>
      <c r="G333" s="371"/>
      <c r="I333" s="105"/>
    </row>
    <row r="334" spans="1:9" s="325" customFormat="1">
      <c r="A334" s="294"/>
      <c r="B334" s="310" t="s">
        <v>236</v>
      </c>
      <c r="C334" s="295" t="s">
        <v>4</v>
      </c>
      <c r="D334" s="618">
        <v>1</v>
      </c>
      <c r="E334" s="597">
        <v>0</v>
      </c>
      <c r="F334" s="314">
        <f>D334*E334</f>
        <v>0</v>
      </c>
    </row>
    <row r="335" spans="1:9" s="325" customFormat="1" ht="13.5" thickBot="1">
      <c r="A335" s="294"/>
      <c r="B335" s="562"/>
      <c r="C335" s="378"/>
      <c r="D335" s="623"/>
      <c r="E335" s="379"/>
      <c r="F335" s="380"/>
    </row>
    <row r="336" spans="1:9" s="325" customFormat="1" ht="13.5" thickTop="1">
      <c r="A336" s="334"/>
      <c r="B336" s="229" t="s">
        <v>236</v>
      </c>
      <c r="C336" s="321"/>
      <c r="D336" s="479"/>
      <c r="E336" s="249"/>
      <c r="F336" s="358">
        <f>F334+F314+F300+F278+F253+F225</f>
        <v>0</v>
      </c>
    </row>
    <row r="337" spans="1:15" s="325" customFormat="1">
      <c r="A337" s="334"/>
      <c r="B337" s="229"/>
      <c r="C337" s="321"/>
      <c r="D337" s="479"/>
      <c r="E337" s="249"/>
      <c r="F337" s="249"/>
    </row>
    <row r="338" spans="1:15" s="336" customFormat="1" ht="32.25" thickBot="1">
      <c r="A338" s="590"/>
      <c r="B338" s="514" t="s">
        <v>345</v>
      </c>
      <c r="C338" s="591"/>
      <c r="D338" s="608"/>
      <c r="E338" s="581"/>
      <c r="F338" s="592"/>
      <c r="G338" s="335"/>
      <c r="J338" s="337"/>
      <c r="K338" s="338"/>
      <c r="L338" s="338"/>
      <c r="M338" s="338"/>
      <c r="N338" s="338"/>
      <c r="O338" s="338"/>
    </row>
    <row r="339" spans="1:15" ht="19.5" thickTop="1">
      <c r="A339" s="593"/>
      <c r="B339" s="304"/>
      <c r="C339" s="308"/>
      <c r="D339" s="601"/>
      <c r="E339" s="297"/>
      <c r="F339" s="307"/>
    </row>
    <row r="340" spans="1:15" s="336" customFormat="1" ht="48" thickBot="1">
      <c r="A340" s="590"/>
      <c r="B340" s="514" t="s">
        <v>346</v>
      </c>
      <c r="C340" s="591"/>
      <c r="D340" s="608"/>
      <c r="E340" s="581"/>
      <c r="F340" s="592"/>
      <c r="G340" s="335"/>
      <c r="J340" s="337"/>
      <c r="K340" s="338"/>
      <c r="L340" s="338"/>
      <c r="M340" s="338"/>
      <c r="N340" s="338"/>
      <c r="O340" s="338"/>
    </row>
    <row r="341" spans="1:15" s="325" customFormat="1" ht="13.5" thickTop="1">
      <c r="A341" s="334"/>
      <c r="B341" s="311"/>
      <c r="C341" s="321"/>
      <c r="D341" s="601"/>
      <c r="E341" s="249"/>
      <c r="F341" s="249"/>
    </row>
    <row r="342" spans="1:15" s="325" customFormat="1">
      <c r="A342" s="339"/>
      <c r="B342" s="308" t="s">
        <v>347</v>
      </c>
      <c r="C342" s="340"/>
      <c r="D342" s="609"/>
      <c r="E342" s="341"/>
      <c r="F342" s="350"/>
    </row>
    <row r="343" spans="1:15" s="325" customFormat="1">
      <c r="A343" s="339"/>
      <c r="B343" s="114" t="s">
        <v>348</v>
      </c>
      <c r="C343" s="340"/>
      <c r="D343" s="609"/>
      <c r="E343" s="341"/>
      <c r="F343" s="350"/>
    </row>
    <row r="344" spans="1:15" s="325" customFormat="1">
      <c r="A344" s="339"/>
      <c r="B344" s="114" t="s">
        <v>349</v>
      </c>
      <c r="C344" s="340"/>
      <c r="D344" s="609"/>
      <c r="E344" s="341"/>
      <c r="F344" s="350"/>
    </row>
    <row r="345" spans="1:15" s="325" customFormat="1">
      <c r="A345" s="339"/>
      <c r="B345" s="114" t="s">
        <v>350</v>
      </c>
      <c r="C345" s="340"/>
      <c r="D345" s="609"/>
      <c r="E345" s="341"/>
      <c r="F345" s="350"/>
    </row>
    <row r="346" spans="1:15" s="325" customFormat="1">
      <c r="A346" s="339"/>
      <c r="B346" s="114" t="s">
        <v>351</v>
      </c>
      <c r="C346" s="340"/>
      <c r="D346" s="609"/>
      <c r="E346" s="341"/>
      <c r="F346" s="350"/>
    </row>
    <row r="347" spans="1:15" s="325" customFormat="1" ht="25.5">
      <c r="A347" s="339"/>
      <c r="B347" s="557" t="s">
        <v>352</v>
      </c>
      <c r="C347" s="340"/>
      <c r="D347" s="609"/>
      <c r="E347" s="341"/>
      <c r="F347" s="350"/>
    </row>
    <row r="348" spans="1:15" s="325" customFormat="1" ht="25.5">
      <c r="A348" s="339"/>
      <c r="B348" s="557" t="s">
        <v>353</v>
      </c>
      <c r="C348" s="340"/>
      <c r="D348" s="609"/>
      <c r="E348" s="341"/>
      <c r="F348" s="350"/>
    </row>
    <row r="349" spans="1:15" s="325" customFormat="1" ht="25.5">
      <c r="A349" s="339"/>
      <c r="B349" s="557" t="s">
        <v>354</v>
      </c>
      <c r="C349" s="340"/>
      <c r="D349" s="609"/>
      <c r="E349" s="341"/>
      <c r="F349" s="350"/>
    </row>
    <row r="350" spans="1:15" s="325" customFormat="1" ht="25.5">
      <c r="A350" s="339"/>
      <c r="B350" s="557" t="s">
        <v>355</v>
      </c>
      <c r="C350" s="340"/>
      <c r="D350" s="609"/>
      <c r="E350" s="341"/>
      <c r="F350" s="350"/>
    </row>
    <row r="351" spans="1:15" s="325" customFormat="1">
      <c r="A351" s="339"/>
      <c r="B351" s="308"/>
      <c r="C351" s="340"/>
      <c r="D351" s="609"/>
      <c r="E351" s="341"/>
      <c r="F351" s="350"/>
    </row>
    <row r="352" spans="1:15" s="325" customFormat="1" ht="89.25">
      <c r="A352" s="381">
        <v>1</v>
      </c>
      <c r="B352" s="563" t="s">
        <v>1708</v>
      </c>
      <c r="C352" s="382" t="s">
        <v>20</v>
      </c>
      <c r="D352" s="614">
        <v>1</v>
      </c>
      <c r="E352" s="597">
        <v>0</v>
      </c>
      <c r="F352" s="314">
        <f>D352*E352</f>
        <v>0</v>
      </c>
    </row>
    <row r="353" spans="1:6" s="325" customFormat="1" ht="22.5">
      <c r="A353" s="381"/>
      <c r="B353" s="260" t="s">
        <v>1606</v>
      </c>
      <c r="C353" s="382"/>
      <c r="D353" s="614"/>
      <c r="E353" s="323"/>
      <c r="F353" s="323"/>
    </row>
    <row r="354" spans="1:6" s="325" customFormat="1" ht="63.75">
      <c r="A354" s="381"/>
      <c r="B354" s="383" t="s">
        <v>356</v>
      </c>
      <c r="C354" s="382" t="s">
        <v>20</v>
      </c>
      <c r="D354" s="614">
        <v>0</v>
      </c>
      <c r="E354" s="597">
        <v>0</v>
      </c>
      <c r="F354" s="314">
        <f>D354*E354</f>
        <v>0</v>
      </c>
    </row>
    <row r="355" spans="1:6" s="325" customFormat="1" ht="22.5">
      <c r="A355" s="381"/>
      <c r="B355" s="260" t="s">
        <v>1606</v>
      </c>
      <c r="C355" s="382"/>
      <c r="D355" s="614"/>
      <c r="E355" s="323"/>
      <c r="F355" s="323"/>
    </row>
    <row r="356" spans="1:6" s="325" customFormat="1" ht="76.5">
      <c r="A356" s="381"/>
      <c r="B356" s="383" t="s">
        <v>357</v>
      </c>
      <c r="C356" s="382" t="s">
        <v>20</v>
      </c>
      <c r="D356" s="624">
        <v>1</v>
      </c>
      <c r="E356" s="597">
        <v>0</v>
      </c>
      <c r="F356" s="314">
        <f>D356*E356</f>
        <v>0</v>
      </c>
    </row>
    <row r="357" spans="1:6" s="325" customFormat="1" ht="22.5">
      <c r="A357" s="381"/>
      <c r="B357" s="260" t="s">
        <v>1606</v>
      </c>
      <c r="C357" s="382"/>
      <c r="D357" s="624"/>
      <c r="E357" s="323"/>
      <c r="F357" s="323"/>
    </row>
    <row r="358" spans="1:6" s="325" customFormat="1" ht="25.5">
      <c r="A358" s="381"/>
      <c r="B358" s="383" t="s">
        <v>358</v>
      </c>
      <c r="C358" s="382" t="s">
        <v>20</v>
      </c>
      <c r="D358" s="455">
        <v>15</v>
      </c>
      <c r="E358" s="597">
        <v>0</v>
      </c>
      <c r="F358" s="314">
        <f>D358*E358</f>
        <v>0</v>
      </c>
    </row>
    <row r="359" spans="1:6" s="325" customFormat="1">
      <c r="A359" s="381"/>
      <c r="B359" s="383" t="s">
        <v>359</v>
      </c>
      <c r="C359" s="382" t="s">
        <v>20</v>
      </c>
      <c r="D359" s="624">
        <v>1</v>
      </c>
      <c r="E359" s="597">
        <v>0</v>
      </c>
      <c r="F359" s="314">
        <f>D359*E359</f>
        <v>0</v>
      </c>
    </row>
    <row r="360" spans="1:6" s="325" customFormat="1">
      <c r="A360" s="381"/>
      <c r="B360" s="383" t="s">
        <v>360</v>
      </c>
      <c r="C360" s="382" t="s">
        <v>20</v>
      </c>
      <c r="D360" s="624">
        <v>1</v>
      </c>
      <c r="E360" s="597">
        <v>0</v>
      </c>
      <c r="F360" s="314">
        <f>D360*E360</f>
        <v>0</v>
      </c>
    </row>
    <row r="361" spans="1:6" s="325" customFormat="1">
      <c r="A361" s="384"/>
      <c r="B361" s="564"/>
      <c r="C361" s="385"/>
      <c r="D361" s="625"/>
      <c r="E361" s="386"/>
      <c r="F361" s="386"/>
    </row>
    <row r="362" spans="1:6" s="325" customFormat="1">
      <c r="A362" s="381"/>
      <c r="B362" s="250" t="s">
        <v>361</v>
      </c>
      <c r="C362" s="382" t="s">
        <v>4</v>
      </c>
      <c r="D362" s="614">
        <v>1</v>
      </c>
      <c r="E362" s="597">
        <v>0</v>
      </c>
      <c r="F362" s="314">
        <f>D362*E362</f>
        <v>0</v>
      </c>
    </row>
    <row r="363" spans="1:6" s="325" customFormat="1">
      <c r="A363" s="381"/>
      <c r="B363" s="250"/>
      <c r="C363" s="382"/>
      <c r="D363" s="614"/>
      <c r="E363" s="354"/>
      <c r="F363" s="323"/>
    </row>
    <row r="364" spans="1:6" s="325" customFormat="1" ht="51">
      <c r="A364" s="381">
        <v>1</v>
      </c>
      <c r="B364" s="250" t="s">
        <v>362</v>
      </c>
      <c r="C364" s="382"/>
      <c r="D364" s="626"/>
      <c r="E364" s="354"/>
      <c r="F364" s="387"/>
    </row>
    <row r="365" spans="1:6" s="325" customFormat="1" ht="25.5">
      <c r="A365" s="381"/>
      <c r="B365" s="250" t="s">
        <v>363</v>
      </c>
      <c r="C365" s="382" t="s">
        <v>20</v>
      </c>
      <c r="D365" s="454">
        <v>4</v>
      </c>
      <c r="E365" s="597">
        <v>0</v>
      </c>
      <c r="F365" s="314">
        <f>D365*E365</f>
        <v>0</v>
      </c>
    </row>
    <row r="366" spans="1:6" s="325" customFormat="1" ht="22.5">
      <c r="A366" s="381"/>
      <c r="B366" s="260" t="s">
        <v>1606</v>
      </c>
      <c r="C366" s="382"/>
      <c r="D366" s="454"/>
      <c r="E366" s="354"/>
      <c r="F366" s="323"/>
    </row>
    <row r="367" spans="1:6" s="325" customFormat="1" ht="25.5">
      <c r="A367" s="381"/>
      <c r="B367" s="250" t="s">
        <v>364</v>
      </c>
      <c r="C367" s="382" t="s">
        <v>20</v>
      </c>
      <c r="D367" s="454">
        <v>2</v>
      </c>
      <c r="E367" s="597">
        <v>0</v>
      </c>
      <c r="F367" s="314">
        <f>D367*E367</f>
        <v>0</v>
      </c>
    </row>
    <row r="368" spans="1:6" s="325" customFormat="1" ht="22.5">
      <c r="A368" s="381"/>
      <c r="B368" s="260" t="s">
        <v>1606</v>
      </c>
      <c r="C368" s="382"/>
      <c r="D368" s="454"/>
      <c r="E368" s="354"/>
      <c r="F368" s="323"/>
    </row>
    <row r="369" spans="1:6" s="325" customFormat="1" ht="25.5">
      <c r="A369" s="381"/>
      <c r="B369" s="250" t="s">
        <v>365</v>
      </c>
      <c r="C369" s="382" t="s">
        <v>20</v>
      </c>
      <c r="D369" s="454">
        <v>2</v>
      </c>
      <c r="E369" s="597">
        <v>0</v>
      </c>
      <c r="F369" s="314">
        <f>D369*E369</f>
        <v>0</v>
      </c>
    </row>
    <row r="370" spans="1:6" s="325" customFormat="1" ht="22.5">
      <c r="A370" s="381"/>
      <c r="B370" s="260" t="s">
        <v>1606</v>
      </c>
      <c r="C370" s="382"/>
      <c r="D370" s="454"/>
      <c r="E370" s="354"/>
      <c r="F370" s="323"/>
    </row>
    <row r="371" spans="1:6" s="325" customFormat="1" ht="25.5">
      <c r="A371" s="381"/>
      <c r="B371" s="250" t="s">
        <v>366</v>
      </c>
      <c r="C371" s="382" t="s">
        <v>20</v>
      </c>
      <c r="D371" s="454">
        <v>1</v>
      </c>
      <c r="E371" s="597">
        <v>0</v>
      </c>
      <c r="F371" s="314">
        <f>D371*E371</f>
        <v>0</v>
      </c>
    </row>
    <row r="372" spans="1:6" s="325" customFormat="1" ht="22.5">
      <c r="A372" s="381"/>
      <c r="B372" s="260" t="s">
        <v>1606</v>
      </c>
      <c r="C372" s="382"/>
      <c r="D372" s="454"/>
      <c r="E372" s="354"/>
      <c r="F372" s="323"/>
    </row>
    <row r="373" spans="1:6" s="325" customFormat="1">
      <c r="A373" s="381"/>
      <c r="B373" s="565"/>
      <c r="C373" s="382"/>
      <c r="D373" s="454"/>
      <c r="E373" s="354"/>
      <c r="F373" s="323"/>
    </row>
    <row r="374" spans="1:6" s="325" customFormat="1" ht="51">
      <c r="A374" s="381">
        <f>A364+1</f>
        <v>2</v>
      </c>
      <c r="B374" s="250" t="s">
        <v>367</v>
      </c>
      <c r="C374" s="382"/>
      <c r="D374" s="626"/>
      <c r="E374" s="354"/>
      <c r="F374" s="323"/>
    </row>
    <row r="375" spans="1:6" s="325" customFormat="1">
      <c r="A375" s="381"/>
      <c r="B375" s="250" t="s">
        <v>368</v>
      </c>
      <c r="C375" s="382" t="s">
        <v>260</v>
      </c>
      <c r="D375" s="626">
        <v>340</v>
      </c>
      <c r="E375" s="597">
        <v>0</v>
      </c>
      <c r="F375" s="314">
        <f>D375*E375</f>
        <v>0</v>
      </c>
    </row>
    <row r="376" spans="1:6" s="325" customFormat="1" ht="22.5">
      <c r="A376" s="381"/>
      <c r="B376" s="260" t="s">
        <v>1606</v>
      </c>
      <c r="C376" s="382"/>
      <c r="D376" s="626"/>
      <c r="E376" s="354"/>
      <c r="F376" s="323"/>
    </row>
    <row r="377" spans="1:6" s="325" customFormat="1" ht="63.75">
      <c r="A377" s="320">
        <v>3</v>
      </c>
      <c r="B377" s="207" t="s">
        <v>275</v>
      </c>
      <c r="C377" s="321"/>
      <c r="D377" s="479"/>
      <c r="E377" s="313"/>
      <c r="F377" s="249"/>
    </row>
    <row r="378" spans="1:6" s="325" customFormat="1">
      <c r="A378" s="334"/>
      <c r="B378" s="114" t="s">
        <v>278</v>
      </c>
      <c r="C378" s="321" t="s">
        <v>260</v>
      </c>
      <c r="D378" s="479">
        <v>20</v>
      </c>
      <c r="E378" s="597">
        <v>0</v>
      </c>
      <c r="F378" s="314">
        <f>D378*E378</f>
        <v>0</v>
      </c>
    </row>
    <row r="379" spans="1:6" s="325" customFormat="1" ht="22.5">
      <c r="A379" s="381"/>
      <c r="B379" s="260" t="s">
        <v>1606</v>
      </c>
      <c r="C379" s="382"/>
      <c r="D379" s="626"/>
      <c r="E379" s="354"/>
      <c r="F379" s="323"/>
    </row>
    <row r="380" spans="1:6" s="325" customFormat="1" ht="38.25">
      <c r="A380" s="381">
        <v>4</v>
      </c>
      <c r="B380" s="250" t="s">
        <v>369</v>
      </c>
      <c r="C380" s="382"/>
      <c r="D380" s="626"/>
      <c r="E380" s="354"/>
      <c r="F380" s="323"/>
    </row>
    <row r="381" spans="1:6" s="325" customFormat="1">
      <c r="A381" s="381"/>
      <c r="B381" s="250" t="s">
        <v>370</v>
      </c>
      <c r="C381" s="382" t="s">
        <v>260</v>
      </c>
      <c r="D381" s="626">
        <v>30</v>
      </c>
      <c r="E381" s="597">
        <v>0</v>
      </c>
      <c r="F381" s="314">
        <f>D381*E381</f>
        <v>0</v>
      </c>
    </row>
    <row r="382" spans="1:6" s="325" customFormat="1" ht="22.5">
      <c r="A382" s="381"/>
      <c r="B382" s="260" t="s">
        <v>1606</v>
      </c>
      <c r="C382" s="382"/>
      <c r="D382" s="626"/>
      <c r="E382" s="354"/>
      <c r="F382" s="323"/>
    </row>
    <row r="383" spans="1:6" s="325" customFormat="1">
      <c r="A383" s="381"/>
      <c r="B383" s="250" t="s">
        <v>371</v>
      </c>
      <c r="C383" s="382" t="s">
        <v>260</v>
      </c>
      <c r="D383" s="626">
        <v>40</v>
      </c>
      <c r="E383" s="597">
        <v>0</v>
      </c>
      <c r="F383" s="314">
        <f>D383*E383</f>
        <v>0</v>
      </c>
    </row>
    <row r="384" spans="1:6" s="325" customFormat="1" ht="22.5">
      <c r="A384" s="381"/>
      <c r="B384" s="260" t="s">
        <v>1606</v>
      </c>
      <c r="C384" s="382"/>
      <c r="D384" s="626"/>
      <c r="E384" s="354"/>
      <c r="F384" s="323"/>
    </row>
    <row r="385" spans="1:15" s="325" customFormat="1">
      <c r="A385" s="381"/>
      <c r="B385" s="250"/>
      <c r="C385" s="382"/>
      <c r="D385" s="626"/>
      <c r="E385" s="354"/>
      <c r="F385" s="323"/>
    </row>
    <row r="386" spans="1:15" s="325" customFormat="1" ht="38.25">
      <c r="A386" s="381">
        <v>5</v>
      </c>
      <c r="B386" s="250" t="s">
        <v>372</v>
      </c>
      <c r="C386" s="382"/>
      <c r="D386" s="626"/>
      <c r="E386" s="354"/>
      <c r="F386" s="323"/>
    </row>
    <row r="387" spans="1:15" s="325" customFormat="1">
      <c r="A387" s="381"/>
      <c r="B387" s="250" t="s">
        <v>373</v>
      </c>
      <c r="C387" s="382" t="s">
        <v>260</v>
      </c>
      <c r="D387" s="626">
        <v>35</v>
      </c>
      <c r="E387" s="597">
        <v>0</v>
      </c>
      <c r="F387" s="314">
        <f>D387*E387</f>
        <v>0</v>
      </c>
    </row>
    <row r="388" spans="1:15" s="325" customFormat="1" ht="22.5">
      <c r="A388" s="381"/>
      <c r="B388" s="260" t="s">
        <v>1606</v>
      </c>
      <c r="C388" s="382"/>
      <c r="D388" s="626"/>
      <c r="E388" s="354"/>
      <c r="F388" s="323"/>
    </row>
    <row r="389" spans="1:15" s="325" customFormat="1">
      <c r="A389" s="381"/>
      <c r="B389" s="250"/>
      <c r="C389" s="382"/>
      <c r="D389" s="626"/>
      <c r="E389" s="354"/>
      <c r="F389" s="323"/>
    </row>
    <row r="390" spans="1:15" s="325" customFormat="1" ht="38.25">
      <c r="A390" s="381">
        <v>6</v>
      </c>
      <c r="B390" s="250" t="s">
        <v>374</v>
      </c>
      <c r="C390" s="388" t="s">
        <v>4</v>
      </c>
      <c r="D390" s="455">
        <v>1</v>
      </c>
      <c r="E390" s="597">
        <v>0</v>
      </c>
      <c r="F390" s="314">
        <f>D390*E390</f>
        <v>0</v>
      </c>
    </row>
    <row r="391" spans="1:15" s="325" customFormat="1">
      <c r="A391" s="381"/>
      <c r="B391" s="250"/>
      <c r="C391" s="388"/>
      <c r="D391" s="624"/>
      <c r="E391" s="354"/>
      <c r="F391" s="323"/>
    </row>
    <row r="392" spans="1:15" s="325" customFormat="1" ht="25.5">
      <c r="A392" s="381">
        <v>7</v>
      </c>
      <c r="B392" s="250" t="s">
        <v>375</v>
      </c>
      <c r="C392" s="388" t="s">
        <v>4</v>
      </c>
      <c r="D392" s="455">
        <v>1</v>
      </c>
      <c r="E392" s="597">
        <v>0</v>
      </c>
      <c r="F392" s="314">
        <f>D392*E392</f>
        <v>0</v>
      </c>
    </row>
    <row r="393" spans="1:15" s="325" customFormat="1" ht="13.5" thickBot="1">
      <c r="A393" s="326"/>
      <c r="B393" s="566"/>
      <c r="C393" s="389"/>
      <c r="D393" s="641"/>
      <c r="E393" s="390"/>
      <c r="F393" s="390"/>
    </row>
    <row r="394" spans="1:15" s="325" customFormat="1" ht="13.5" thickTop="1">
      <c r="A394" s="329"/>
      <c r="B394" s="557" t="s">
        <v>236</v>
      </c>
      <c r="C394" s="391"/>
      <c r="D394" s="455"/>
      <c r="E394" s="387"/>
      <c r="F394" s="358">
        <f>SUM(F362:F392)</f>
        <v>0</v>
      </c>
    </row>
    <row r="395" spans="1:15" s="325" customFormat="1">
      <c r="A395" s="329"/>
      <c r="B395" s="557"/>
      <c r="C395" s="391"/>
      <c r="D395" s="455"/>
      <c r="E395" s="387"/>
      <c r="F395" s="387"/>
    </row>
    <row r="396" spans="1:15" s="336" customFormat="1" ht="16.5" thickBot="1">
      <c r="A396" s="590"/>
      <c r="B396" s="514" t="s">
        <v>376</v>
      </c>
      <c r="C396" s="591"/>
      <c r="D396" s="642"/>
      <c r="E396" s="581"/>
      <c r="F396" s="592"/>
      <c r="G396" s="335"/>
      <c r="J396" s="337"/>
      <c r="K396" s="338"/>
      <c r="L396" s="338"/>
      <c r="M396" s="338"/>
      <c r="N396" s="338"/>
      <c r="O396" s="338"/>
    </row>
    <row r="397" spans="1:15" s="325" customFormat="1" ht="26.25" thickTop="1">
      <c r="A397" s="312"/>
      <c r="B397" s="392" t="s">
        <v>377</v>
      </c>
      <c r="C397" s="332"/>
      <c r="D397" s="643"/>
      <c r="E397" s="333"/>
      <c r="F397" s="393"/>
    </row>
    <row r="398" spans="1:15" s="325" customFormat="1">
      <c r="A398" s="312">
        <v>1</v>
      </c>
      <c r="B398" s="567" t="s">
        <v>378</v>
      </c>
      <c r="C398" s="330" t="s">
        <v>20</v>
      </c>
      <c r="D398" s="644">
        <v>1</v>
      </c>
      <c r="E398" s="597">
        <v>0</v>
      </c>
      <c r="F398" s="314">
        <f>D398*E398</f>
        <v>0</v>
      </c>
    </row>
    <row r="399" spans="1:15" s="325" customFormat="1" ht="22.5">
      <c r="A399" s="312"/>
      <c r="B399" s="260" t="s">
        <v>1606</v>
      </c>
      <c r="C399" s="330"/>
      <c r="D399" s="644"/>
      <c r="E399" s="235"/>
      <c r="F399" s="323"/>
    </row>
    <row r="400" spans="1:15" s="325" customFormat="1">
      <c r="A400" s="312">
        <v>2</v>
      </c>
      <c r="B400" s="567" t="s">
        <v>379</v>
      </c>
      <c r="C400" s="330" t="s">
        <v>20</v>
      </c>
      <c r="D400" s="628">
        <v>1</v>
      </c>
      <c r="E400" s="597">
        <v>0</v>
      </c>
      <c r="F400" s="314">
        <f>D400*E400</f>
        <v>0</v>
      </c>
    </row>
    <row r="401" spans="1:6" s="325" customFormat="1" ht="22.5">
      <c r="A401" s="312"/>
      <c r="B401" s="260" t="s">
        <v>1606</v>
      </c>
      <c r="C401" s="330"/>
      <c r="D401" s="628"/>
      <c r="E401" s="235"/>
      <c r="F401" s="323"/>
    </row>
    <row r="402" spans="1:6" s="325" customFormat="1">
      <c r="A402" s="312">
        <v>3</v>
      </c>
      <c r="B402" s="567" t="s">
        <v>380</v>
      </c>
      <c r="C402" s="330" t="s">
        <v>20</v>
      </c>
      <c r="D402" s="644">
        <v>2</v>
      </c>
      <c r="E402" s="597">
        <v>0</v>
      </c>
      <c r="F402" s="314">
        <f>D402*E402</f>
        <v>0</v>
      </c>
    </row>
    <row r="403" spans="1:6" s="325" customFormat="1" ht="22.5">
      <c r="A403" s="312"/>
      <c r="B403" s="260" t="s">
        <v>1606</v>
      </c>
      <c r="C403" s="330"/>
      <c r="D403" s="627"/>
      <c r="E403" s="235"/>
      <c r="F403" s="323"/>
    </row>
    <row r="404" spans="1:6" s="325" customFormat="1" ht="63.75">
      <c r="A404" s="312">
        <v>4</v>
      </c>
      <c r="B404" s="567" t="s">
        <v>381</v>
      </c>
      <c r="C404" s="321" t="s">
        <v>20</v>
      </c>
      <c r="D404" s="628">
        <v>1</v>
      </c>
      <c r="E404" s="597">
        <v>0</v>
      </c>
      <c r="F404" s="314">
        <f>D404*E404</f>
        <v>0</v>
      </c>
    </row>
    <row r="405" spans="1:6" s="325" customFormat="1" ht="22.5">
      <c r="A405" s="312"/>
      <c r="B405" s="260" t="s">
        <v>1606</v>
      </c>
      <c r="C405" s="321"/>
      <c r="D405" s="628"/>
      <c r="E405" s="249"/>
      <c r="F405" s="323"/>
    </row>
    <row r="406" spans="1:6" s="325" customFormat="1" ht="114.75">
      <c r="A406" s="342">
        <v>5</v>
      </c>
      <c r="B406" s="568" t="s">
        <v>382</v>
      </c>
      <c r="C406" s="321" t="s">
        <v>20</v>
      </c>
      <c r="D406" s="628">
        <v>10</v>
      </c>
      <c r="E406" s="597">
        <v>0</v>
      </c>
      <c r="F406" s="314">
        <f>D406*E406</f>
        <v>0</v>
      </c>
    </row>
    <row r="407" spans="1:6" s="325" customFormat="1" ht="22.5">
      <c r="A407" s="342"/>
      <c r="B407" s="260" t="s">
        <v>1606</v>
      </c>
      <c r="C407" s="321"/>
      <c r="D407" s="628"/>
      <c r="E407" s="249"/>
      <c r="F407" s="323"/>
    </row>
    <row r="408" spans="1:6" s="325" customFormat="1">
      <c r="A408" s="342">
        <f>+A406+1</f>
        <v>6</v>
      </c>
      <c r="B408" s="250" t="s">
        <v>383</v>
      </c>
      <c r="C408" s="330" t="s">
        <v>20</v>
      </c>
      <c r="D408" s="629">
        <v>10</v>
      </c>
      <c r="E408" s="597">
        <v>0</v>
      </c>
      <c r="F408" s="314">
        <f>D408*E408</f>
        <v>0</v>
      </c>
    </row>
    <row r="409" spans="1:6" s="325" customFormat="1" ht="22.5">
      <c r="A409" s="342"/>
      <c r="B409" s="260" t="s">
        <v>1606</v>
      </c>
      <c r="C409" s="330"/>
      <c r="D409" s="629"/>
      <c r="E409" s="235"/>
      <c r="F409" s="323"/>
    </row>
    <row r="410" spans="1:6" s="325" customFormat="1">
      <c r="A410" s="342">
        <v>7</v>
      </c>
      <c r="B410" s="207" t="s">
        <v>384</v>
      </c>
      <c r="C410" s="321" t="s">
        <v>260</v>
      </c>
      <c r="D410" s="606">
        <v>260</v>
      </c>
      <c r="E410" s="597">
        <v>0</v>
      </c>
      <c r="F410" s="314">
        <f>D410*E410</f>
        <v>0</v>
      </c>
    </row>
    <row r="411" spans="1:6" s="325" customFormat="1" ht="22.5">
      <c r="A411" s="342"/>
      <c r="B411" s="260" t="s">
        <v>1606</v>
      </c>
      <c r="C411" s="321"/>
      <c r="D411" s="606"/>
      <c r="E411" s="249"/>
      <c r="F411" s="323"/>
    </row>
    <row r="412" spans="1:6" s="325" customFormat="1" ht="38.25">
      <c r="A412" s="342">
        <v>8</v>
      </c>
      <c r="B412" s="207" t="s">
        <v>385</v>
      </c>
      <c r="C412" s="330" t="s">
        <v>260</v>
      </c>
      <c r="D412" s="624">
        <v>240</v>
      </c>
      <c r="E412" s="597">
        <v>0</v>
      </c>
      <c r="F412" s="314">
        <f>D412*E412</f>
        <v>0</v>
      </c>
    </row>
    <row r="413" spans="1:6" s="325" customFormat="1" ht="22.5">
      <c r="A413" s="342"/>
      <c r="B413" s="260" t="s">
        <v>1606</v>
      </c>
      <c r="C413" s="330"/>
      <c r="D413" s="624"/>
      <c r="E413" s="235"/>
      <c r="F413" s="323"/>
    </row>
    <row r="414" spans="1:6" s="325" customFormat="1" ht="38.25">
      <c r="A414" s="342">
        <v>9</v>
      </c>
      <c r="B414" s="410" t="s">
        <v>386</v>
      </c>
      <c r="C414" s="321" t="s">
        <v>4</v>
      </c>
      <c r="D414" s="606">
        <v>1</v>
      </c>
      <c r="E414" s="597">
        <v>0</v>
      </c>
      <c r="F414" s="314">
        <f>D414*E414</f>
        <v>0</v>
      </c>
    </row>
    <row r="415" spans="1:6" s="325" customFormat="1" ht="13.5" thickBot="1">
      <c r="A415" s="326"/>
      <c r="B415" s="566"/>
      <c r="C415" s="389"/>
      <c r="D415" s="641"/>
      <c r="E415" s="390"/>
      <c r="F415" s="394"/>
    </row>
    <row r="416" spans="1:6" s="325" customFormat="1" ht="13.5" thickTop="1">
      <c r="A416" s="329"/>
      <c r="B416" s="557" t="s">
        <v>387</v>
      </c>
      <c r="C416" s="391" t="s">
        <v>388</v>
      </c>
      <c r="D416" s="455">
        <v>1</v>
      </c>
      <c r="E416" s="597">
        <v>0</v>
      </c>
      <c r="F416" s="314">
        <f>D416*E416</f>
        <v>0</v>
      </c>
    </row>
    <row r="417" spans="1:15" s="325" customFormat="1">
      <c r="A417" s="329"/>
      <c r="B417" s="557"/>
      <c r="C417" s="391"/>
      <c r="D417" s="454"/>
      <c r="E417" s="387"/>
      <c r="F417" s="387"/>
    </row>
    <row r="418" spans="1:15" s="336" customFormat="1" ht="16.5" thickBot="1">
      <c r="A418" s="590"/>
      <c r="B418" s="514" t="s">
        <v>389</v>
      </c>
      <c r="C418" s="591"/>
      <c r="D418" s="608"/>
      <c r="E418" s="581"/>
      <c r="F418" s="592"/>
      <c r="G418" s="335"/>
      <c r="J418" s="337"/>
      <c r="K418" s="338"/>
      <c r="L418" s="338"/>
      <c r="M418" s="338"/>
      <c r="N418" s="338"/>
      <c r="O418" s="338"/>
    </row>
    <row r="419" spans="1:15" s="397" customFormat="1" ht="13.5" thickTop="1">
      <c r="A419" s="396"/>
      <c r="C419" s="398"/>
      <c r="D419" s="630"/>
      <c r="E419" s="399"/>
    </row>
    <row r="420" spans="1:15" s="325" customFormat="1" ht="76.5">
      <c r="A420" s="342">
        <v>1</v>
      </c>
      <c r="B420" s="557" t="s">
        <v>1709</v>
      </c>
      <c r="C420" s="321" t="s">
        <v>4</v>
      </c>
      <c r="D420" s="631" t="s">
        <v>242</v>
      </c>
      <c r="E420" s="597">
        <v>0</v>
      </c>
      <c r="F420" s="314">
        <f>D420*E420</f>
        <v>0</v>
      </c>
    </row>
    <row r="421" spans="1:15" s="325" customFormat="1" ht="22.5">
      <c r="A421" s="342"/>
      <c r="B421" s="260" t="s">
        <v>1606</v>
      </c>
      <c r="C421" s="321"/>
      <c r="D421" s="631"/>
      <c r="E421" s="249"/>
      <c r="F421" s="323"/>
    </row>
    <row r="422" spans="1:15" s="325" customFormat="1" ht="76.5">
      <c r="A422" s="342">
        <v>2</v>
      </c>
      <c r="B422" s="557" t="s">
        <v>1710</v>
      </c>
      <c r="C422" s="321" t="s">
        <v>4</v>
      </c>
      <c r="D422" s="631" t="s">
        <v>238</v>
      </c>
      <c r="E422" s="597">
        <v>0</v>
      </c>
      <c r="F422" s="314">
        <f>D422*E422</f>
        <v>0</v>
      </c>
    </row>
    <row r="423" spans="1:15" s="325" customFormat="1" ht="22.5">
      <c r="A423" s="342"/>
      <c r="B423" s="260" t="s">
        <v>1606</v>
      </c>
      <c r="C423" s="321"/>
      <c r="D423" s="631"/>
      <c r="E423" s="249"/>
      <c r="F423" s="323"/>
    </row>
    <row r="424" spans="1:15" s="325" customFormat="1" ht="38.25">
      <c r="A424" s="342">
        <v>2</v>
      </c>
      <c r="B424" s="557" t="s">
        <v>390</v>
      </c>
      <c r="C424" s="321"/>
      <c r="D424" s="479"/>
      <c r="E424" s="249"/>
      <c r="F424" s="323"/>
    </row>
    <row r="425" spans="1:15" s="325" customFormat="1">
      <c r="A425" s="342"/>
      <c r="B425" s="569" t="s">
        <v>391</v>
      </c>
      <c r="C425" s="321" t="s">
        <v>260</v>
      </c>
      <c r="D425" s="614">
        <v>120</v>
      </c>
      <c r="E425" s="597">
        <v>0</v>
      </c>
      <c r="F425" s="314">
        <f>D425*E425</f>
        <v>0</v>
      </c>
    </row>
    <row r="426" spans="1:15" s="325" customFormat="1" ht="22.5">
      <c r="A426" s="342"/>
      <c r="B426" s="260" t="s">
        <v>1606</v>
      </c>
      <c r="C426" s="321"/>
      <c r="D426" s="614"/>
      <c r="E426" s="249"/>
      <c r="F426" s="323"/>
    </row>
    <row r="427" spans="1:15" s="325" customFormat="1">
      <c r="A427" s="342"/>
      <c r="B427" s="569" t="s">
        <v>392</v>
      </c>
      <c r="C427" s="321" t="s">
        <v>260</v>
      </c>
      <c r="D427" s="614">
        <v>90</v>
      </c>
      <c r="E427" s="597">
        <v>0</v>
      </c>
      <c r="F427" s="314">
        <f>D427*E427</f>
        <v>0</v>
      </c>
    </row>
    <row r="428" spans="1:15" s="325" customFormat="1" ht="22.5">
      <c r="A428" s="342"/>
      <c r="B428" s="260" t="s">
        <v>1606</v>
      </c>
      <c r="C428" s="321"/>
      <c r="D428" s="614"/>
      <c r="E428" s="249"/>
      <c r="F428" s="323"/>
    </row>
    <row r="429" spans="1:15" s="325" customFormat="1">
      <c r="A429" s="342"/>
      <c r="B429" s="569"/>
      <c r="C429" s="321"/>
      <c r="D429" s="614"/>
      <c r="E429" s="249"/>
      <c r="F429" s="323"/>
    </row>
    <row r="430" spans="1:15" s="325" customFormat="1" ht="25.5">
      <c r="A430" s="342">
        <v>3</v>
      </c>
      <c r="B430" s="557" t="s">
        <v>393</v>
      </c>
      <c r="C430" s="391"/>
      <c r="D430" s="455"/>
      <c r="E430" s="387"/>
      <c r="F430" s="323"/>
    </row>
    <row r="431" spans="1:15" s="325" customFormat="1">
      <c r="A431" s="342"/>
      <c r="B431" s="557" t="s">
        <v>270</v>
      </c>
      <c r="C431" s="321" t="s">
        <v>260</v>
      </c>
      <c r="D431" s="614">
        <v>150</v>
      </c>
      <c r="E431" s="597">
        <v>0</v>
      </c>
      <c r="F431" s="314">
        <f>D431*E431</f>
        <v>0</v>
      </c>
    </row>
    <row r="432" spans="1:15" s="325" customFormat="1" ht="22.5">
      <c r="A432" s="342"/>
      <c r="B432" s="260" t="s">
        <v>1606</v>
      </c>
      <c r="C432" s="321"/>
      <c r="D432" s="479"/>
      <c r="E432" s="249"/>
      <c r="F432" s="323"/>
    </row>
    <row r="433" spans="1:15" s="325" customFormat="1" ht="38.25">
      <c r="A433" s="342">
        <v>4</v>
      </c>
      <c r="B433" s="400" t="s">
        <v>394</v>
      </c>
      <c r="C433" s="321" t="s">
        <v>4</v>
      </c>
      <c r="D433" s="631" t="s">
        <v>238</v>
      </c>
      <c r="E433" s="597">
        <v>0</v>
      </c>
      <c r="F433" s="314">
        <f>D433*E433</f>
        <v>0</v>
      </c>
    </row>
    <row r="434" spans="1:15" s="325" customFormat="1" ht="13.5" thickBot="1">
      <c r="A434" s="401"/>
      <c r="B434" s="570"/>
      <c r="C434" s="402"/>
      <c r="D434" s="632"/>
      <c r="E434" s="403"/>
      <c r="F434" s="403"/>
    </row>
    <row r="435" spans="1:15" s="325" customFormat="1" ht="13.5" thickTop="1">
      <c r="A435" s="329"/>
      <c r="B435" s="105"/>
      <c r="C435" s="330"/>
      <c r="D435" s="633"/>
      <c r="E435" s="235"/>
      <c r="F435" s="358">
        <f>SUM(F420:F433)</f>
        <v>0</v>
      </c>
    </row>
    <row r="436" spans="1:15" s="325" customFormat="1">
      <c r="A436" s="320"/>
      <c r="B436" s="556" t="s">
        <v>236</v>
      </c>
      <c r="C436" s="321"/>
      <c r="D436" s="634"/>
      <c r="E436" s="249"/>
      <c r="F436" s="249"/>
    </row>
    <row r="437" spans="1:15" s="298" customFormat="1">
      <c r="A437" s="404"/>
      <c r="B437" s="571"/>
      <c r="C437" s="295"/>
      <c r="D437" s="616"/>
      <c r="E437" s="405"/>
      <c r="F437" s="323"/>
    </row>
    <row r="438" spans="1:15" s="336" customFormat="1" ht="16.5" thickBot="1">
      <c r="A438" s="590"/>
      <c r="B438" s="514" t="s">
        <v>395</v>
      </c>
      <c r="C438" s="591"/>
      <c r="D438" s="608"/>
      <c r="E438" s="581"/>
      <c r="F438" s="592"/>
      <c r="G438" s="335"/>
      <c r="J438" s="337"/>
      <c r="K438" s="338"/>
      <c r="L438" s="338"/>
      <c r="M438" s="338"/>
      <c r="N438" s="338"/>
      <c r="O438" s="338"/>
    </row>
    <row r="439" spans="1:15" s="315" customFormat="1" ht="51.75" thickTop="1">
      <c r="A439" s="312"/>
      <c r="B439" s="406" t="s">
        <v>1711</v>
      </c>
      <c r="C439" s="330"/>
      <c r="D439" s="635"/>
      <c r="E439" s="407"/>
      <c r="F439" s="408"/>
    </row>
    <row r="440" spans="1:15" s="315" customFormat="1">
      <c r="A440" s="312"/>
      <c r="B440" s="406"/>
      <c r="C440" s="330"/>
      <c r="D440" s="635"/>
      <c r="E440" s="407"/>
      <c r="F440" s="408"/>
    </row>
    <row r="441" spans="1:15" s="315" customFormat="1" ht="25.5">
      <c r="A441" s="342">
        <v>1</v>
      </c>
      <c r="B441" s="406" t="s">
        <v>396</v>
      </c>
      <c r="C441" s="321" t="s">
        <v>18</v>
      </c>
      <c r="D441" s="606">
        <v>4</v>
      </c>
      <c r="E441" s="597">
        <v>0</v>
      </c>
      <c r="F441" s="314">
        <f t="shared" ref="F441:F463" si="3">D441*E441</f>
        <v>0</v>
      </c>
    </row>
    <row r="442" spans="1:15" s="315" customFormat="1" ht="51">
      <c r="A442" s="342">
        <v>2</v>
      </c>
      <c r="B442" s="406" t="s">
        <v>397</v>
      </c>
      <c r="C442" s="321" t="s">
        <v>4</v>
      </c>
      <c r="D442" s="606">
        <v>1</v>
      </c>
      <c r="E442" s="597">
        <v>0</v>
      </c>
      <c r="F442" s="314">
        <f t="shared" si="3"/>
        <v>0</v>
      </c>
    </row>
    <row r="443" spans="1:15" s="315" customFormat="1" ht="25.5">
      <c r="A443" s="342">
        <v>3</v>
      </c>
      <c r="B443" s="406" t="s">
        <v>398</v>
      </c>
      <c r="C443" s="321" t="s">
        <v>20</v>
      </c>
      <c r="D443" s="606">
        <v>1</v>
      </c>
      <c r="E443" s="597">
        <v>0</v>
      </c>
      <c r="F443" s="314">
        <f t="shared" si="3"/>
        <v>0</v>
      </c>
    </row>
    <row r="444" spans="1:15" s="315" customFormat="1">
      <c r="A444" s="342">
        <v>4</v>
      </c>
      <c r="B444" s="406" t="s">
        <v>399</v>
      </c>
      <c r="C444" s="321" t="s">
        <v>20</v>
      </c>
      <c r="D444" s="606">
        <v>23</v>
      </c>
      <c r="E444" s="597">
        <v>0</v>
      </c>
      <c r="F444" s="314">
        <f t="shared" si="3"/>
        <v>0</v>
      </c>
    </row>
    <row r="445" spans="1:15" s="315" customFormat="1" ht="25.5">
      <c r="A445" s="342">
        <v>5</v>
      </c>
      <c r="B445" s="406" t="s">
        <v>400</v>
      </c>
      <c r="C445" s="321" t="s">
        <v>20</v>
      </c>
      <c r="D445" s="606">
        <v>4</v>
      </c>
      <c r="E445" s="597">
        <v>0</v>
      </c>
      <c r="F445" s="314">
        <f t="shared" si="3"/>
        <v>0</v>
      </c>
    </row>
    <row r="446" spans="1:15" s="315" customFormat="1">
      <c r="A446" s="342">
        <v>6</v>
      </c>
      <c r="B446" s="406" t="s">
        <v>401</v>
      </c>
      <c r="C446" s="321" t="s">
        <v>20</v>
      </c>
      <c r="D446" s="606">
        <v>10</v>
      </c>
      <c r="E446" s="597">
        <v>0</v>
      </c>
      <c r="F446" s="314">
        <f t="shared" si="3"/>
        <v>0</v>
      </c>
    </row>
    <row r="447" spans="1:15" s="315" customFormat="1" ht="25.5">
      <c r="A447" s="342">
        <v>7</v>
      </c>
      <c r="B447" s="406" t="s">
        <v>402</v>
      </c>
      <c r="C447" s="321" t="s">
        <v>20</v>
      </c>
      <c r="D447" s="606">
        <v>4</v>
      </c>
      <c r="E447" s="597">
        <v>0</v>
      </c>
      <c r="F447" s="314">
        <f t="shared" si="3"/>
        <v>0</v>
      </c>
    </row>
    <row r="448" spans="1:15" s="315" customFormat="1" ht="25.5">
      <c r="A448" s="342">
        <v>8</v>
      </c>
      <c r="B448" s="250" t="s">
        <v>403</v>
      </c>
      <c r="C448" s="330" t="s">
        <v>20</v>
      </c>
      <c r="D448" s="645">
        <v>1</v>
      </c>
      <c r="E448" s="597">
        <v>0</v>
      </c>
      <c r="F448" s="314">
        <f t="shared" si="3"/>
        <v>0</v>
      </c>
    </row>
    <row r="449" spans="1:6" s="315" customFormat="1" ht="25.5">
      <c r="A449" s="342">
        <v>9</v>
      </c>
      <c r="B449" s="250" t="s">
        <v>404</v>
      </c>
      <c r="C449" s="330" t="s">
        <v>20</v>
      </c>
      <c r="D449" s="645">
        <v>3</v>
      </c>
      <c r="E449" s="597">
        <v>0</v>
      </c>
      <c r="F449" s="314">
        <f t="shared" si="3"/>
        <v>0</v>
      </c>
    </row>
    <row r="450" spans="1:6" s="315" customFormat="1" ht="25.5">
      <c r="A450" s="342">
        <v>10</v>
      </c>
      <c r="B450" s="250" t="s">
        <v>405</v>
      </c>
      <c r="C450" s="330" t="s">
        <v>20</v>
      </c>
      <c r="D450" s="645">
        <v>2</v>
      </c>
      <c r="E450" s="597">
        <v>0</v>
      </c>
      <c r="F450" s="314">
        <f t="shared" si="3"/>
        <v>0</v>
      </c>
    </row>
    <row r="451" spans="1:6" s="315" customFormat="1">
      <c r="A451" s="342">
        <v>11</v>
      </c>
      <c r="B451" s="250" t="s">
        <v>406</v>
      </c>
      <c r="C451" s="330" t="s">
        <v>20</v>
      </c>
      <c r="D451" s="645">
        <v>2</v>
      </c>
      <c r="E451" s="597">
        <v>0</v>
      </c>
      <c r="F451" s="314">
        <f t="shared" si="3"/>
        <v>0</v>
      </c>
    </row>
    <row r="452" spans="1:6" s="409" customFormat="1">
      <c r="A452" s="342">
        <v>12</v>
      </c>
      <c r="B452" s="250" t="s">
        <v>407</v>
      </c>
      <c r="C452" s="343" t="s">
        <v>20</v>
      </c>
      <c r="D452" s="645">
        <v>1</v>
      </c>
      <c r="E452" s="597">
        <v>0</v>
      </c>
      <c r="F452" s="314">
        <f t="shared" si="3"/>
        <v>0</v>
      </c>
    </row>
    <row r="453" spans="1:6" s="409" customFormat="1">
      <c r="A453" s="342">
        <v>13</v>
      </c>
      <c r="B453" s="250" t="s">
        <v>408</v>
      </c>
      <c r="C453" s="343" t="s">
        <v>20</v>
      </c>
      <c r="D453" s="645">
        <v>1</v>
      </c>
      <c r="E453" s="597">
        <v>0</v>
      </c>
      <c r="F453" s="314">
        <f t="shared" si="3"/>
        <v>0</v>
      </c>
    </row>
    <row r="454" spans="1:6" s="315" customFormat="1">
      <c r="A454" s="342">
        <v>14</v>
      </c>
      <c r="B454" s="250" t="s">
        <v>409</v>
      </c>
      <c r="C454" s="330" t="s">
        <v>20</v>
      </c>
      <c r="D454" s="645">
        <v>2</v>
      </c>
      <c r="E454" s="597">
        <v>0</v>
      </c>
      <c r="F454" s="314">
        <f t="shared" si="3"/>
        <v>0</v>
      </c>
    </row>
    <row r="455" spans="1:6" s="315" customFormat="1" ht="25.5">
      <c r="A455" s="342">
        <v>15</v>
      </c>
      <c r="B455" s="250" t="s">
        <v>404</v>
      </c>
      <c r="C455" s="330" t="s">
        <v>20</v>
      </c>
      <c r="D455" s="645">
        <v>2</v>
      </c>
      <c r="E455" s="597">
        <v>0</v>
      </c>
      <c r="F455" s="314">
        <f t="shared" si="3"/>
        <v>0</v>
      </c>
    </row>
    <row r="456" spans="1:6" s="315" customFormat="1" ht="25.5">
      <c r="A456" s="342">
        <v>16</v>
      </c>
      <c r="B456" s="250" t="s">
        <v>410</v>
      </c>
      <c r="C456" s="321" t="s">
        <v>20</v>
      </c>
      <c r="D456" s="606">
        <v>8</v>
      </c>
      <c r="E456" s="597">
        <v>0</v>
      </c>
      <c r="F456" s="314">
        <f t="shared" si="3"/>
        <v>0</v>
      </c>
    </row>
    <row r="457" spans="1:6" s="315" customFormat="1">
      <c r="A457" s="342">
        <v>17</v>
      </c>
      <c r="B457" s="250" t="s">
        <v>411</v>
      </c>
      <c r="C457" s="330" t="s">
        <v>20</v>
      </c>
      <c r="D457" s="645">
        <v>45</v>
      </c>
      <c r="E457" s="597">
        <v>0</v>
      </c>
      <c r="F457" s="314">
        <f t="shared" si="3"/>
        <v>0</v>
      </c>
    </row>
    <row r="458" spans="1:6" s="315" customFormat="1" ht="25.5">
      <c r="A458" s="342">
        <v>18</v>
      </c>
      <c r="B458" s="207" t="s">
        <v>412</v>
      </c>
      <c r="C458" s="330" t="s">
        <v>260</v>
      </c>
      <c r="D458" s="624">
        <v>380</v>
      </c>
      <c r="E458" s="597">
        <v>0</v>
      </c>
      <c r="F458" s="314">
        <f t="shared" si="3"/>
        <v>0</v>
      </c>
    </row>
    <row r="459" spans="1:6" s="315" customFormat="1" ht="38.25">
      <c r="A459" s="342">
        <v>19</v>
      </c>
      <c r="B459" s="207" t="s">
        <v>413</v>
      </c>
      <c r="C459" s="391" t="s">
        <v>260</v>
      </c>
      <c r="D459" s="455">
        <v>80</v>
      </c>
      <c r="E459" s="597">
        <v>0</v>
      </c>
      <c r="F459" s="314">
        <f t="shared" si="3"/>
        <v>0</v>
      </c>
    </row>
    <row r="460" spans="1:6" s="315" customFormat="1" ht="25.5">
      <c r="A460" s="320">
        <v>20</v>
      </c>
      <c r="B460" s="310" t="s">
        <v>414</v>
      </c>
      <c r="C460" s="391" t="s">
        <v>415</v>
      </c>
      <c r="D460" s="455">
        <v>0.2</v>
      </c>
      <c r="E460" s="597">
        <v>0</v>
      </c>
      <c r="F460" s="314">
        <f t="shared" si="3"/>
        <v>0</v>
      </c>
    </row>
    <row r="461" spans="1:6" s="315" customFormat="1" ht="38.25">
      <c r="A461" s="342">
        <v>21</v>
      </c>
      <c r="B461" s="207" t="s">
        <v>416</v>
      </c>
      <c r="C461" s="330" t="s">
        <v>260</v>
      </c>
      <c r="D461" s="624">
        <v>320</v>
      </c>
      <c r="E461" s="597">
        <v>0</v>
      </c>
      <c r="F461" s="314">
        <f t="shared" si="3"/>
        <v>0</v>
      </c>
    </row>
    <row r="462" spans="1:6" s="315" customFormat="1" ht="25.5">
      <c r="A462" s="342">
        <v>22</v>
      </c>
      <c r="B462" s="410" t="s">
        <v>417</v>
      </c>
      <c r="C462" s="321" t="s">
        <v>4</v>
      </c>
      <c r="D462" s="606">
        <v>1</v>
      </c>
      <c r="E462" s="597">
        <v>0</v>
      </c>
      <c r="F462" s="314">
        <f t="shared" si="3"/>
        <v>0</v>
      </c>
    </row>
    <row r="463" spans="1:6" s="315" customFormat="1" ht="51">
      <c r="A463" s="312">
        <v>23</v>
      </c>
      <c r="B463" s="250" t="s">
        <v>418</v>
      </c>
      <c r="C463" s="321" t="s">
        <v>4</v>
      </c>
      <c r="D463" s="604">
        <v>1</v>
      </c>
      <c r="E463" s="597">
        <v>0</v>
      </c>
      <c r="F463" s="314">
        <f t="shared" si="3"/>
        <v>0</v>
      </c>
    </row>
    <row r="464" spans="1:6" s="315" customFormat="1" ht="13.5" thickBot="1">
      <c r="A464" s="411"/>
      <c r="B464" s="412"/>
      <c r="C464" s="413"/>
      <c r="D464" s="636"/>
      <c r="E464" s="414"/>
      <c r="F464" s="415"/>
    </row>
    <row r="465" spans="1:15" s="315" customFormat="1" ht="13.5" thickTop="1">
      <c r="A465" s="329"/>
      <c r="B465" s="557" t="s">
        <v>236</v>
      </c>
      <c r="C465" s="391"/>
      <c r="D465" s="454"/>
      <c r="E465" s="407"/>
      <c r="F465" s="358">
        <f>SUM(F439:F463)</f>
        <v>0</v>
      </c>
    </row>
    <row r="466" spans="1:15" s="315" customFormat="1">
      <c r="A466" s="329"/>
      <c r="B466" s="557"/>
      <c r="C466" s="391"/>
      <c r="D466" s="454"/>
      <c r="E466" s="407"/>
      <c r="F466" s="765"/>
    </row>
    <row r="467" spans="1:15" s="336" customFormat="1" ht="32.25" thickBot="1">
      <c r="A467" s="590"/>
      <c r="B467" s="514" t="s">
        <v>419</v>
      </c>
      <c r="C467" s="591"/>
      <c r="D467" s="608"/>
      <c r="E467" s="581"/>
      <c r="F467" s="592"/>
      <c r="G467" s="335"/>
      <c r="J467" s="337"/>
      <c r="K467" s="338"/>
      <c r="L467" s="338"/>
      <c r="M467" s="338"/>
      <c r="N467" s="338"/>
      <c r="O467" s="338"/>
    </row>
    <row r="468" spans="1:15" s="397" customFormat="1" ht="13.5" thickTop="1">
      <c r="A468" s="396"/>
      <c r="C468" s="398"/>
      <c r="D468" s="630"/>
      <c r="E468" s="399"/>
    </row>
    <row r="469" spans="1:15" s="325" customFormat="1" ht="89.25">
      <c r="A469" s="342">
        <v>1</v>
      </c>
      <c r="B469" s="572" t="s">
        <v>420</v>
      </c>
      <c r="C469" s="321" t="s">
        <v>20</v>
      </c>
      <c r="D469" s="631" t="s">
        <v>238</v>
      </c>
      <c r="E469" s="597">
        <v>0</v>
      </c>
      <c r="F469" s="314">
        <f>D469*E469</f>
        <v>0</v>
      </c>
    </row>
    <row r="470" spans="1:15" s="325" customFormat="1" ht="22.5">
      <c r="A470" s="342"/>
      <c r="B470" s="260" t="s">
        <v>1606</v>
      </c>
      <c r="C470" s="321"/>
      <c r="D470" s="631"/>
      <c r="E470" s="249"/>
      <c r="F470" s="323"/>
    </row>
    <row r="471" spans="1:15" s="325" customFormat="1" ht="51">
      <c r="A471" s="342">
        <v>2</v>
      </c>
      <c r="B471" s="573" t="s">
        <v>421</v>
      </c>
      <c r="C471" s="321" t="s">
        <v>20</v>
      </c>
      <c r="D471" s="631" t="s">
        <v>238</v>
      </c>
      <c r="E471" s="597">
        <v>0</v>
      </c>
      <c r="F471" s="314">
        <f>D471*E471</f>
        <v>0</v>
      </c>
    </row>
    <row r="472" spans="1:15" s="325" customFormat="1">
      <c r="A472" s="342"/>
      <c r="B472" s="569"/>
      <c r="C472" s="321"/>
      <c r="D472" s="479"/>
      <c r="E472" s="249"/>
      <c r="F472" s="323"/>
    </row>
    <row r="473" spans="1:15" s="325" customFormat="1" ht="51">
      <c r="A473" s="342">
        <v>3</v>
      </c>
      <c r="B473" s="573" t="s">
        <v>1712</v>
      </c>
      <c r="C473" s="321" t="s">
        <v>20</v>
      </c>
      <c r="D473" s="631" t="s">
        <v>244</v>
      </c>
      <c r="E473" s="597">
        <v>0</v>
      </c>
      <c r="F473" s="314">
        <f>D473*E473</f>
        <v>0</v>
      </c>
    </row>
    <row r="474" spans="1:15" s="325" customFormat="1">
      <c r="A474" s="342"/>
      <c r="B474" s="573"/>
      <c r="C474" s="321"/>
      <c r="D474" s="631"/>
      <c r="E474" s="249"/>
      <c r="F474" s="323"/>
    </row>
    <row r="475" spans="1:15" s="325" customFormat="1" ht="51">
      <c r="A475" s="342">
        <v>4</v>
      </c>
      <c r="B475" s="573" t="s">
        <v>422</v>
      </c>
      <c r="C475" s="321" t="s">
        <v>20</v>
      </c>
      <c r="D475" s="631" t="s">
        <v>246</v>
      </c>
      <c r="E475" s="597">
        <v>0</v>
      </c>
      <c r="F475" s="314">
        <f>D475*E475</f>
        <v>0</v>
      </c>
    </row>
    <row r="476" spans="1:15" s="325" customFormat="1">
      <c r="A476" s="342"/>
      <c r="B476" s="573"/>
      <c r="C476" s="321"/>
      <c r="D476" s="631"/>
      <c r="E476" s="249"/>
      <c r="F476" s="323"/>
    </row>
    <row r="477" spans="1:15" s="325" customFormat="1" ht="38.25">
      <c r="A477" s="342">
        <v>5</v>
      </c>
      <c r="B477" s="573" t="s">
        <v>423</v>
      </c>
      <c r="C477" s="321" t="s">
        <v>4</v>
      </c>
      <c r="D477" s="631" t="s">
        <v>238</v>
      </c>
      <c r="E477" s="597">
        <v>0</v>
      </c>
      <c r="F477" s="314">
        <f>D477*E477</f>
        <v>0</v>
      </c>
    </row>
    <row r="478" spans="1:15" s="325" customFormat="1">
      <c r="A478" s="342"/>
      <c r="B478" s="573"/>
      <c r="C478" s="321"/>
      <c r="D478" s="631"/>
      <c r="E478" s="249"/>
      <c r="F478" s="323"/>
    </row>
    <row r="479" spans="1:15" s="325" customFormat="1" ht="38.25">
      <c r="A479" s="342">
        <v>6</v>
      </c>
      <c r="B479" s="572" t="s">
        <v>424</v>
      </c>
      <c r="C479" s="321"/>
      <c r="D479" s="631"/>
      <c r="E479" s="249"/>
      <c r="F479" s="323"/>
    </row>
    <row r="480" spans="1:15" s="325" customFormat="1" ht="25.5">
      <c r="A480" s="342"/>
      <c r="B480" s="573" t="s">
        <v>425</v>
      </c>
      <c r="C480" s="391" t="s">
        <v>260</v>
      </c>
      <c r="D480" s="455">
        <v>210</v>
      </c>
      <c r="E480" s="597">
        <v>0</v>
      </c>
      <c r="F480" s="314">
        <f>D480*E480</f>
        <v>0</v>
      </c>
    </row>
    <row r="481" spans="1:15" s="325" customFormat="1">
      <c r="A481" s="342"/>
      <c r="B481" s="573"/>
      <c r="C481" s="391"/>
      <c r="D481" s="455"/>
      <c r="E481" s="407"/>
      <c r="F481" s="408"/>
    </row>
    <row r="482" spans="1:15" s="325" customFormat="1" ht="38.25">
      <c r="A482" s="342">
        <v>7</v>
      </c>
      <c r="B482" s="573" t="s">
        <v>426</v>
      </c>
      <c r="C482" s="321"/>
      <c r="D482" s="614"/>
      <c r="E482" s="249"/>
      <c r="F482" s="323"/>
    </row>
    <row r="483" spans="1:15" s="325" customFormat="1" ht="25.5">
      <c r="A483" s="342"/>
      <c r="B483" s="573" t="s">
        <v>427</v>
      </c>
      <c r="C483" s="391" t="s">
        <v>260</v>
      </c>
      <c r="D483" s="455">
        <v>180</v>
      </c>
      <c r="E483" s="597">
        <v>0</v>
      </c>
      <c r="F483" s="314">
        <f>D483*E483</f>
        <v>0</v>
      </c>
    </row>
    <row r="484" spans="1:15" s="325" customFormat="1">
      <c r="A484" s="342"/>
      <c r="B484" s="573"/>
      <c r="C484" s="391"/>
      <c r="D484" s="455"/>
      <c r="E484" s="407"/>
      <c r="F484" s="408"/>
    </row>
    <row r="485" spans="1:15" s="325" customFormat="1" ht="38.25">
      <c r="A485" s="342">
        <v>8</v>
      </c>
      <c r="B485" s="573" t="s">
        <v>428</v>
      </c>
      <c r="C485" s="321"/>
      <c r="D485" s="614"/>
      <c r="E485" s="249"/>
      <c r="F485" s="323"/>
    </row>
    <row r="486" spans="1:15" s="325" customFormat="1" ht="38.25">
      <c r="A486" s="342"/>
      <c r="B486" s="573" t="s">
        <v>429</v>
      </c>
      <c r="C486" s="391" t="s">
        <v>260</v>
      </c>
      <c r="D486" s="455">
        <v>210</v>
      </c>
      <c r="E486" s="597">
        <v>0</v>
      </c>
      <c r="F486" s="314">
        <f>D486*E486</f>
        <v>0</v>
      </c>
    </row>
    <row r="487" spans="1:15" s="325" customFormat="1" ht="22.5">
      <c r="A487" s="342"/>
      <c r="B487" s="260" t="s">
        <v>1606</v>
      </c>
      <c r="C487" s="391"/>
      <c r="D487" s="455"/>
      <c r="E487" s="407"/>
      <c r="F487" s="408"/>
    </row>
    <row r="488" spans="1:15" s="325" customFormat="1" ht="25.5">
      <c r="A488" s="342">
        <v>9</v>
      </c>
      <c r="B488" s="573" t="s">
        <v>430</v>
      </c>
      <c r="C488" s="321"/>
      <c r="D488" s="614"/>
      <c r="E488" s="249"/>
      <c r="F488" s="323"/>
    </row>
    <row r="489" spans="1:15" s="325" customFormat="1">
      <c r="A489" s="342"/>
      <c r="B489" s="573" t="s">
        <v>431</v>
      </c>
      <c r="C489" s="391" t="s">
        <v>20</v>
      </c>
      <c r="D489" s="455">
        <v>10</v>
      </c>
      <c r="E489" s="597">
        <v>0</v>
      </c>
      <c r="F489" s="314">
        <f>D489*E489</f>
        <v>0</v>
      </c>
    </row>
    <row r="490" spans="1:15" s="325" customFormat="1">
      <c r="A490" s="342"/>
      <c r="B490" s="573"/>
      <c r="C490" s="321"/>
      <c r="D490" s="479"/>
      <c r="E490" s="249"/>
      <c r="F490" s="323"/>
    </row>
    <row r="491" spans="1:15" s="325" customFormat="1" ht="38.25">
      <c r="A491" s="342">
        <v>10</v>
      </c>
      <c r="B491" s="400" t="s">
        <v>394</v>
      </c>
      <c r="C491" s="321" t="s">
        <v>4</v>
      </c>
      <c r="D491" s="631" t="s">
        <v>238</v>
      </c>
      <c r="E491" s="597">
        <v>0</v>
      </c>
      <c r="F491" s="314">
        <f>D491*E491</f>
        <v>0</v>
      </c>
    </row>
    <row r="492" spans="1:15" s="325" customFormat="1" ht="13.5" thickBot="1">
      <c r="A492" s="401"/>
      <c r="B492" s="570"/>
      <c r="C492" s="402"/>
      <c r="D492" s="632"/>
      <c r="E492" s="403"/>
      <c r="F492" s="403"/>
    </row>
    <row r="493" spans="1:15" s="325" customFormat="1" ht="13.5" thickTop="1">
      <c r="A493" s="329"/>
      <c r="B493" s="556" t="s">
        <v>236</v>
      </c>
      <c r="C493" s="330"/>
      <c r="D493" s="633"/>
      <c r="E493" s="235"/>
      <c r="F493" s="358">
        <f>SUM(F469:F491)</f>
        <v>0</v>
      </c>
    </row>
    <row r="494" spans="1:15" s="325" customFormat="1">
      <c r="A494" s="320"/>
      <c r="B494" s="293"/>
      <c r="C494" s="321"/>
      <c r="D494" s="634"/>
      <c r="E494" s="249"/>
      <c r="F494" s="249"/>
    </row>
    <row r="495" spans="1:15" s="420" customFormat="1">
      <c r="A495" s="416"/>
      <c r="B495" s="510"/>
      <c r="C495" s="417"/>
      <c r="D495" s="637"/>
      <c r="E495" s="418"/>
      <c r="F495" s="419"/>
    </row>
    <row r="496" spans="1:15" s="336" customFormat="1" ht="38.25" thickBot="1">
      <c r="A496" s="594"/>
      <c r="B496" s="507" t="s">
        <v>432</v>
      </c>
      <c r="C496" s="595"/>
      <c r="D496" s="638"/>
      <c r="E496" s="583"/>
      <c r="F496" s="596"/>
      <c r="G496" s="335"/>
      <c r="J496" s="337"/>
      <c r="K496" s="338"/>
      <c r="L496" s="338"/>
      <c r="M496" s="338"/>
      <c r="N496" s="338"/>
      <c r="O496" s="338"/>
    </row>
    <row r="497" spans="1:21" s="104" customFormat="1" ht="39" thickTop="1">
      <c r="A497" s="421" t="s">
        <v>238</v>
      </c>
      <c r="B497" s="574" t="s">
        <v>433</v>
      </c>
      <c r="C497" s="321" t="s">
        <v>18</v>
      </c>
      <c r="D497" s="646">
        <v>4</v>
      </c>
      <c r="E497" s="597">
        <v>0</v>
      </c>
      <c r="F497" s="314">
        <f>D497*E497</f>
        <v>0</v>
      </c>
      <c r="G497" s="422"/>
      <c r="H497" s="352"/>
      <c r="I497" s="352"/>
      <c r="J497" s="352"/>
      <c r="M497" s="423"/>
      <c r="N497" s="424"/>
      <c r="O497" s="425"/>
      <c r="Q497" s="425"/>
      <c r="S497" s="426"/>
      <c r="T497" s="371"/>
      <c r="U497" s="425"/>
    </row>
    <row r="498" spans="1:21" s="104" customFormat="1">
      <c r="A498" s="421"/>
      <c r="B498" s="574"/>
      <c r="C498" s="321"/>
      <c r="D498" s="646"/>
      <c r="E498" s="249"/>
      <c r="F498" s="323"/>
      <c r="G498" s="422"/>
      <c r="H498" s="352"/>
      <c r="I498" s="352"/>
      <c r="J498" s="352"/>
      <c r="M498" s="423"/>
      <c r="N498" s="424"/>
      <c r="O498" s="425"/>
      <c r="Q498" s="425"/>
      <c r="S498" s="426"/>
      <c r="T498" s="371"/>
      <c r="U498" s="425"/>
    </row>
    <row r="499" spans="1:21" s="104" customFormat="1" ht="63.75">
      <c r="A499" s="421">
        <v>2</v>
      </c>
      <c r="B499" s="574" t="s">
        <v>434</v>
      </c>
      <c r="C499" s="321" t="s">
        <v>18</v>
      </c>
      <c r="D499" s="646">
        <v>60</v>
      </c>
      <c r="E499" s="597">
        <v>0</v>
      </c>
      <c r="F499" s="314">
        <f>D499*E499</f>
        <v>0</v>
      </c>
      <c r="G499" s="422"/>
      <c r="H499" s="352"/>
      <c r="I499" s="352"/>
      <c r="J499" s="352"/>
      <c r="M499" s="423"/>
      <c r="N499" s="424"/>
      <c r="O499" s="425"/>
      <c r="Q499" s="425"/>
      <c r="S499" s="426"/>
      <c r="T499" s="371"/>
      <c r="U499" s="425"/>
    </row>
    <row r="500" spans="1:21" s="104" customFormat="1">
      <c r="A500" s="421"/>
      <c r="B500" s="574"/>
      <c r="C500" s="321"/>
      <c r="D500" s="646"/>
      <c r="E500" s="249"/>
      <c r="F500" s="323"/>
      <c r="G500" s="422"/>
      <c r="H500" s="352"/>
      <c r="I500" s="352"/>
      <c r="J500" s="352"/>
      <c r="M500" s="423"/>
      <c r="N500" s="424"/>
      <c r="O500" s="425"/>
      <c r="Q500" s="425"/>
      <c r="S500" s="426"/>
      <c r="T500" s="371"/>
      <c r="U500" s="425"/>
    </row>
    <row r="501" spans="1:21" s="104" customFormat="1" ht="38.25">
      <c r="A501" s="421">
        <v>3</v>
      </c>
      <c r="B501" s="574" t="s">
        <v>435</v>
      </c>
      <c r="C501" s="321" t="s">
        <v>18</v>
      </c>
      <c r="D501" s="646">
        <v>8</v>
      </c>
      <c r="E501" s="597">
        <v>0</v>
      </c>
      <c r="F501" s="314">
        <f>D501*E501</f>
        <v>0</v>
      </c>
      <c r="G501" s="422"/>
      <c r="H501" s="352"/>
      <c r="I501" s="352"/>
      <c r="J501" s="352"/>
      <c r="M501" s="423"/>
      <c r="N501" s="424"/>
      <c r="O501" s="425"/>
      <c r="Q501" s="425"/>
      <c r="S501" s="426"/>
      <c r="T501" s="371"/>
      <c r="U501" s="425"/>
    </row>
    <row r="502" spans="1:21" s="104" customFormat="1">
      <c r="A502" s="421"/>
      <c r="B502" s="574"/>
      <c r="C502" s="321"/>
      <c r="D502" s="646"/>
      <c r="E502" s="249"/>
      <c r="F502" s="323"/>
      <c r="G502" s="422"/>
      <c r="H502" s="352"/>
      <c r="I502" s="352"/>
      <c r="J502" s="352"/>
      <c r="M502" s="423"/>
      <c r="N502" s="424"/>
      <c r="O502" s="425"/>
      <c r="Q502" s="425"/>
      <c r="S502" s="426"/>
      <c r="T502" s="371"/>
      <c r="U502" s="425"/>
    </row>
    <row r="503" spans="1:21" s="104" customFormat="1" ht="38.25">
      <c r="A503" s="421">
        <v>4</v>
      </c>
      <c r="B503" s="574" t="s">
        <v>436</v>
      </c>
      <c r="C503" s="321" t="s">
        <v>18</v>
      </c>
      <c r="D503" s="646">
        <v>10</v>
      </c>
      <c r="E503" s="597">
        <v>0</v>
      </c>
      <c r="F503" s="314">
        <f>D503*E503</f>
        <v>0</v>
      </c>
      <c r="G503" s="422"/>
      <c r="H503" s="352"/>
      <c r="I503" s="352"/>
      <c r="J503" s="352"/>
      <c r="M503" s="423"/>
      <c r="N503" s="424"/>
      <c r="O503" s="425"/>
      <c r="Q503" s="425"/>
      <c r="S503" s="426"/>
      <c r="T503" s="371"/>
      <c r="U503" s="425"/>
    </row>
    <row r="504" spans="1:21" s="104" customFormat="1">
      <c r="A504" s="421"/>
      <c r="B504" s="574"/>
      <c r="C504" s="321"/>
      <c r="D504" s="646"/>
      <c r="E504" s="249"/>
      <c r="F504" s="323"/>
      <c r="G504" s="422"/>
      <c r="H504" s="352"/>
      <c r="I504" s="352"/>
      <c r="J504" s="352"/>
      <c r="M504" s="423"/>
      <c r="N504" s="424"/>
      <c r="O504" s="425"/>
      <c r="Q504" s="425"/>
      <c r="S504" s="426"/>
      <c r="T504" s="371"/>
      <c r="U504" s="425"/>
    </row>
    <row r="505" spans="1:21" s="104" customFormat="1" ht="51">
      <c r="A505" s="421">
        <v>5</v>
      </c>
      <c r="B505" s="574" t="s">
        <v>437</v>
      </c>
      <c r="C505" s="321" t="s">
        <v>4</v>
      </c>
      <c r="D505" s="646">
        <v>1</v>
      </c>
      <c r="E505" s="597">
        <v>0</v>
      </c>
      <c r="F505" s="314">
        <f>D505*E505</f>
        <v>0</v>
      </c>
      <c r="G505" s="422"/>
      <c r="H505" s="352"/>
      <c r="I505" s="352"/>
      <c r="J505" s="352"/>
      <c r="M505" s="423"/>
      <c r="N505" s="424"/>
      <c r="O505" s="425"/>
      <c r="Q505" s="425"/>
      <c r="S505" s="426"/>
      <c r="T505" s="371"/>
      <c r="U505" s="425"/>
    </row>
    <row r="506" spans="1:21" s="104" customFormat="1">
      <c r="A506" s="421"/>
      <c r="B506" s="574"/>
      <c r="C506" s="321"/>
      <c r="D506" s="646"/>
      <c r="E506" s="249"/>
      <c r="F506" s="323"/>
      <c r="G506" s="422"/>
      <c r="H506" s="352"/>
      <c r="I506" s="352"/>
      <c r="J506" s="352"/>
      <c r="M506" s="423"/>
      <c r="N506" s="424"/>
      <c r="O506" s="425"/>
      <c r="Q506" s="425"/>
      <c r="S506" s="426"/>
      <c r="T506" s="371"/>
      <c r="U506" s="425"/>
    </row>
    <row r="507" spans="1:21" s="104" customFormat="1" ht="38.25">
      <c r="A507" s="421">
        <v>6</v>
      </c>
      <c r="B507" s="574" t="s">
        <v>438</v>
      </c>
      <c r="C507" s="321" t="s">
        <v>4</v>
      </c>
      <c r="D507" s="646">
        <v>1</v>
      </c>
      <c r="E507" s="597">
        <v>0</v>
      </c>
      <c r="F507" s="314">
        <f>D507*E507</f>
        <v>0</v>
      </c>
      <c r="G507" s="422"/>
      <c r="H507" s="352"/>
      <c r="I507" s="352"/>
      <c r="J507" s="352"/>
      <c r="M507" s="423"/>
      <c r="N507" s="424"/>
      <c r="O507" s="425"/>
      <c r="Q507" s="425"/>
      <c r="S507" s="426"/>
      <c r="T507" s="371"/>
      <c r="U507" s="425"/>
    </row>
    <row r="508" spans="1:21" s="104" customFormat="1">
      <c r="A508" s="421"/>
      <c r="B508" s="574"/>
      <c r="C508" s="321"/>
      <c r="D508" s="479"/>
      <c r="E508" s="249"/>
      <c r="F508" s="323"/>
      <c r="G508" s="422"/>
      <c r="H508" s="352"/>
      <c r="I508" s="352"/>
      <c r="J508" s="352"/>
      <c r="M508" s="423"/>
      <c r="N508" s="424"/>
      <c r="O508" s="425"/>
      <c r="Q508" s="425"/>
      <c r="S508" s="426"/>
      <c r="T508" s="371"/>
      <c r="U508" s="425"/>
    </row>
    <row r="509" spans="1:21" s="104" customFormat="1" ht="25.5">
      <c r="A509" s="421">
        <v>7</v>
      </c>
      <c r="B509" s="574" t="s">
        <v>439</v>
      </c>
      <c r="C509" s="321" t="s">
        <v>4</v>
      </c>
      <c r="D509" s="647">
        <v>1</v>
      </c>
      <c r="E509" s="597">
        <v>0</v>
      </c>
      <c r="F509" s="314">
        <f>D509*E509</f>
        <v>0</v>
      </c>
      <c r="G509" s="422"/>
      <c r="H509" s="352"/>
      <c r="I509" s="352"/>
      <c r="J509" s="352"/>
      <c r="M509" s="423"/>
      <c r="N509" s="424"/>
      <c r="O509" s="425"/>
      <c r="Q509" s="425"/>
      <c r="S509" s="426"/>
      <c r="T509" s="371"/>
      <c r="U509" s="425"/>
    </row>
    <row r="510" spans="1:21" s="104" customFormat="1">
      <c r="A510" s="421"/>
      <c r="B510" s="310"/>
      <c r="C510" s="321"/>
      <c r="D510" s="647"/>
      <c r="E510" s="249"/>
      <c r="F510" s="323"/>
      <c r="G510" s="423"/>
      <c r="J510" s="427"/>
      <c r="K510" s="428"/>
      <c r="L510" s="428"/>
      <c r="M510" s="428"/>
      <c r="N510" s="428"/>
      <c r="O510" s="428"/>
    </row>
    <row r="511" spans="1:21" s="104" customFormat="1" ht="51">
      <c r="A511" s="421">
        <v>8</v>
      </c>
      <c r="B511" s="310" t="s">
        <v>440</v>
      </c>
      <c r="C511" s="321" t="s">
        <v>4</v>
      </c>
      <c r="D511" s="647">
        <v>1</v>
      </c>
      <c r="E511" s="597">
        <v>0</v>
      </c>
      <c r="F511" s="314">
        <f>D511*E511</f>
        <v>0</v>
      </c>
      <c r="G511" s="422"/>
      <c r="H511" s="352"/>
      <c r="I511" s="352"/>
      <c r="J511" s="352"/>
      <c r="M511" s="423"/>
      <c r="N511" s="424"/>
      <c r="O511" s="425"/>
      <c r="Q511" s="425"/>
      <c r="S511" s="426"/>
      <c r="T511" s="371"/>
      <c r="U511" s="425"/>
    </row>
    <row r="512" spans="1:21" s="104" customFormat="1">
      <c r="A512" s="381"/>
      <c r="B512" s="310"/>
      <c r="C512" s="321"/>
      <c r="D512" s="647"/>
      <c r="E512" s="249"/>
      <c r="F512" s="352"/>
      <c r="G512" s="422"/>
      <c r="H512" s="352"/>
      <c r="I512" s="352"/>
      <c r="J512" s="352"/>
      <c r="M512" s="423"/>
      <c r="N512" s="424"/>
      <c r="O512" s="425"/>
      <c r="Q512" s="425"/>
      <c r="S512" s="426"/>
      <c r="T512" s="371"/>
      <c r="U512" s="425"/>
    </row>
    <row r="513" spans="1:21" s="104" customFormat="1" ht="25.5">
      <c r="A513" s="421">
        <v>9</v>
      </c>
      <c r="B513" s="310" t="s">
        <v>441</v>
      </c>
      <c r="C513" s="321" t="s">
        <v>442</v>
      </c>
      <c r="D513" s="647">
        <v>60</v>
      </c>
      <c r="E513" s="597">
        <v>0</v>
      </c>
      <c r="F513" s="314">
        <f>D513*E513</f>
        <v>0</v>
      </c>
      <c r="G513" s="422"/>
      <c r="H513" s="352"/>
      <c r="I513" s="352"/>
      <c r="J513" s="352"/>
      <c r="M513" s="423"/>
      <c r="N513" s="424"/>
      <c r="O513" s="425"/>
      <c r="Q513" s="425"/>
      <c r="S513" s="426"/>
      <c r="T513" s="371"/>
      <c r="U513" s="425"/>
    </row>
    <row r="514" spans="1:21" s="104" customFormat="1">
      <c r="A514" s="421"/>
      <c r="B514" s="310"/>
      <c r="C514" s="321"/>
      <c r="D514" s="647"/>
      <c r="E514" s="249"/>
      <c r="F514" s="323"/>
      <c r="G514" s="422"/>
      <c r="H514" s="352"/>
      <c r="I514" s="352"/>
      <c r="J514" s="352"/>
      <c r="M514" s="423"/>
      <c r="N514" s="424"/>
      <c r="O514" s="425"/>
      <c r="Q514" s="425"/>
      <c r="S514" s="426"/>
      <c r="T514" s="371"/>
      <c r="U514" s="425"/>
    </row>
    <row r="515" spans="1:21" s="104" customFormat="1" ht="25.5">
      <c r="A515" s="421">
        <v>10</v>
      </c>
      <c r="B515" s="310" t="s">
        <v>443</v>
      </c>
      <c r="C515" s="321" t="s">
        <v>4</v>
      </c>
      <c r="D515" s="647">
        <v>1</v>
      </c>
      <c r="E515" s="597">
        <v>0</v>
      </c>
      <c r="F515" s="314">
        <f>D515*E515</f>
        <v>0</v>
      </c>
      <c r="G515" s="422"/>
      <c r="H515" s="352"/>
      <c r="I515" s="352"/>
      <c r="J515" s="352"/>
      <c r="M515" s="423"/>
      <c r="N515" s="424"/>
      <c r="O515" s="425"/>
      <c r="Q515" s="425"/>
      <c r="S515" s="426"/>
      <c r="T515" s="371"/>
      <c r="U515" s="425"/>
    </row>
    <row r="516" spans="1:21" s="104" customFormat="1" ht="13.5" thickBot="1">
      <c r="A516" s="429"/>
      <c r="B516" s="575"/>
      <c r="C516" s="402"/>
      <c r="D516" s="639"/>
      <c r="E516" s="403"/>
      <c r="F516" s="430"/>
      <c r="G516" s="423"/>
      <c r="J516" s="427"/>
      <c r="K516" s="428"/>
      <c r="L516" s="428"/>
      <c r="M516" s="428"/>
      <c r="N516" s="428"/>
      <c r="O516" s="428"/>
    </row>
    <row r="517" spans="1:21" s="104" customFormat="1" ht="13.5" thickTop="1">
      <c r="A517" s="381"/>
      <c r="B517" s="310" t="s">
        <v>236</v>
      </c>
      <c r="C517" s="321"/>
      <c r="D517" s="611"/>
      <c r="E517" s="249"/>
      <c r="F517" s="358">
        <f>SUM(F497:F514)</f>
        <v>0</v>
      </c>
      <c r="G517" s="423"/>
      <c r="J517" s="427"/>
      <c r="K517" s="428"/>
      <c r="L517" s="428"/>
      <c r="M517" s="428"/>
      <c r="N517" s="428"/>
      <c r="O517" s="428"/>
    </row>
    <row r="518" spans="1:21" s="420" customFormat="1">
      <c r="A518" s="329"/>
      <c r="B518" s="557"/>
      <c r="C518" s="391"/>
      <c r="D518" s="454"/>
      <c r="E518" s="431"/>
      <c r="F518" s="419"/>
    </row>
    <row r="519" spans="1:21" s="325" customFormat="1">
      <c r="A519" s="329"/>
      <c r="B519" s="557"/>
      <c r="C519" s="391"/>
      <c r="D519" s="454"/>
      <c r="E519" s="387"/>
      <c r="F519" s="387"/>
    </row>
    <row r="520" spans="1:21" s="325" customFormat="1">
      <c r="A520" s="334"/>
      <c r="B520" s="304"/>
      <c r="C520" s="321"/>
      <c r="D520" s="479"/>
      <c r="E520" s="249"/>
      <c r="F520" s="333"/>
    </row>
    <row r="521" spans="1:21" s="436" customFormat="1" ht="15.75">
      <c r="A521" s="432"/>
      <c r="B521" s="101" t="s">
        <v>444</v>
      </c>
      <c r="C521" s="433"/>
      <c r="D521" s="57"/>
      <c r="E521" s="434"/>
      <c r="F521" s="435"/>
    </row>
    <row r="522" spans="1:21" s="325" customFormat="1">
      <c r="A522" s="334"/>
      <c r="B522" s="304"/>
      <c r="C522" s="321"/>
      <c r="D522" s="479"/>
      <c r="E522" s="249"/>
      <c r="F522" s="333"/>
    </row>
    <row r="523" spans="1:21" s="236" customFormat="1" ht="15">
      <c r="A523" s="437"/>
      <c r="B523" s="309" t="s">
        <v>445</v>
      </c>
      <c r="C523" s="130"/>
      <c r="D523" s="136"/>
      <c r="E523" s="438"/>
      <c r="F523" s="439"/>
    </row>
    <row r="524" spans="1:21" s="325" customFormat="1">
      <c r="A524" s="334"/>
      <c r="B524" s="114"/>
      <c r="C524" s="321"/>
      <c r="D524" s="479"/>
      <c r="E524" s="249"/>
      <c r="F524" s="333"/>
    </row>
    <row r="525" spans="1:21" s="325" customFormat="1">
      <c r="A525" s="334"/>
      <c r="B525" s="304" t="s">
        <v>446</v>
      </c>
      <c r="C525" s="321"/>
      <c r="D525" s="479"/>
      <c r="E525" s="249"/>
      <c r="F525" s="333"/>
    </row>
    <row r="526" spans="1:21" s="325" customFormat="1">
      <c r="A526" s="334"/>
      <c r="B526" s="114" t="s">
        <v>447</v>
      </c>
      <c r="C526" s="321"/>
      <c r="D526" s="479"/>
      <c r="E526" s="249"/>
      <c r="F526" s="333">
        <f>F56</f>
        <v>0</v>
      </c>
    </row>
    <row r="527" spans="1:21" s="325" customFormat="1">
      <c r="A527" s="334"/>
      <c r="B527" s="114"/>
      <c r="C527" s="321"/>
      <c r="D527" s="479"/>
      <c r="E527" s="249"/>
      <c r="F527" s="333"/>
    </row>
    <row r="528" spans="1:21" s="325" customFormat="1">
      <c r="A528" s="334"/>
      <c r="B528" s="114" t="s">
        <v>448</v>
      </c>
      <c r="C528" s="321"/>
      <c r="D528" s="479"/>
      <c r="E528" s="249"/>
      <c r="F528" s="333">
        <f>F200</f>
        <v>0</v>
      </c>
    </row>
    <row r="529" spans="1:6" s="325" customFormat="1">
      <c r="A529" s="334"/>
      <c r="B529" s="114"/>
      <c r="C529" s="321"/>
      <c r="D529" s="479"/>
      <c r="E529" s="249"/>
      <c r="F529" s="333"/>
    </row>
    <row r="530" spans="1:6" s="325" customFormat="1">
      <c r="A530" s="334"/>
      <c r="B530" s="114" t="s">
        <v>449</v>
      </c>
      <c r="C530" s="321"/>
      <c r="D530" s="479"/>
      <c r="E530" s="249"/>
      <c r="F530" s="333">
        <f>F336</f>
        <v>0</v>
      </c>
    </row>
    <row r="531" spans="1:6" s="325" customFormat="1">
      <c r="A531" s="334"/>
      <c r="B531" s="114"/>
      <c r="C531" s="321"/>
      <c r="D531" s="479"/>
      <c r="E531" s="249"/>
      <c r="F531" s="333"/>
    </row>
    <row r="532" spans="1:6" s="325" customFormat="1">
      <c r="A532" s="334"/>
      <c r="B532" s="304" t="s">
        <v>345</v>
      </c>
      <c r="C532" s="321"/>
      <c r="D532" s="479"/>
      <c r="E532" s="249"/>
      <c r="F532" s="333"/>
    </row>
    <row r="533" spans="1:6" s="325" customFormat="1">
      <c r="A533" s="334"/>
      <c r="B533" s="114"/>
      <c r="C533" s="321"/>
      <c r="D533" s="479"/>
      <c r="E533" s="249"/>
      <c r="F533" s="333"/>
    </row>
    <row r="534" spans="1:6" s="325" customFormat="1" ht="25.5">
      <c r="A534" s="334"/>
      <c r="B534" s="557" t="s">
        <v>450</v>
      </c>
      <c r="C534" s="321"/>
      <c r="D534" s="479"/>
      <c r="E534" s="249"/>
      <c r="F534" s="333">
        <f>F394</f>
        <v>0</v>
      </c>
    </row>
    <row r="535" spans="1:6" s="325" customFormat="1">
      <c r="A535" s="334"/>
      <c r="B535" s="557"/>
      <c r="C535" s="321"/>
      <c r="D535" s="479"/>
      <c r="E535" s="249"/>
      <c r="F535" s="333"/>
    </row>
    <row r="536" spans="1:6" s="325" customFormat="1">
      <c r="A536" s="334"/>
      <c r="B536" s="114" t="s">
        <v>451</v>
      </c>
      <c r="C536" s="321"/>
      <c r="D536" s="479"/>
      <c r="E536" s="249"/>
      <c r="F536" s="333">
        <f>F416</f>
        <v>0</v>
      </c>
    </row>
    <row r="537" spans="1:6" s="325" customFormat="1">
      <c r="A537" s="334"/>
      <c r="B537" s="114"/>
      <c r="C537" s="321"/>
      <c r="D537" s="479"/>
      <c r="E537" s="249"/>
      <c r="F537" s="333"/>
    </row>
    <row r="538" spans="1:6" s="325" customFormat="1">
      <c r="A538" s="334"/>
      <c r="B538" s="114" t="s">
        <v>452</v>
      </c>
      <c r="C538" s="321"/>
      <c r="D538" s="479"/>
      <c r="E538" s="249"/>
      <c r="F538" s="333">
        <f>F435</f>
        <v>0</v>
      </c>
    </row>
    <row r="539" spans="1:6" s="325" customFormat="1">
      <c r="A539" s="334"/>
      <c r="B539" s="114"/>
      <c r="C539" s="321"/>
      <c r="D539" s="479"/>
      <c r="E539" s="249"/>
      <c r="F539" s="333"/>
    </row>
    <row r="540" spans="1:6" s="325" customFormat="1">
      <c r="A540" s="334"/>
      <c r="B540" s="114" t="s">
        <v>453</v>
      </c>
      <c r="C540" s="321"/>
      <c r="D540" s="479"/>
      <c r="E540" s="249"/>
      <c r="F540" s="333">
        <f>F465</f>
        <v>0</v>
      </c>
    </row>
    <row r="541" spans="1:6" s="325" customFormat="1">
      <c r="A541" s="334"/>
      <c r="B541" s="114"/>
      <c r="C541" s="321"/>
      <c r="D541" s="479"/>
      <c r="E541" s="249"/>
      <c r="F541" s="333"/>
    </row>
    <row r="542" spans="1:6" s="325" customFormat="1" ht="25.5">
      <c r="A542" s="334"/>
      <c r="B542" s="557" t="s">
        <v>454</v>
      </c>
      <c r="C542" s="321"/>
      <c r="D542" s="479"/>
      <c r="E542" s="249"/>
      <c r="F542" s="333">
        <f>F493</f>
        <v>0</v>
      </c>
    </row>
    <row r="543" spans="1:6" s="325" customFormat="1">
      <c r="A543" s="334"/>
      <c r="B543" s="114"/>
      <c r="C543" s="321"/>
      <c r="D543" s="479"/>
      <c r="E543" s="249"/>
      <c r="F543" s="333"/>
    </row>
    <row r="544" spans="1:6" s="325" customFormat="1">
      <c r="A544" s="334"/>
      <c r="B544" s="510" t="s">
        <v>432</v>
      </c>
      <c r="C544" s="321"/>
      <c r="D544" s="479"/>
      <c r="E544" s="249"/>
      <c r="F544" s="333">
        <f>F517</f>
        <v>0</v>
      </c>
    </row>
    <row r="545" spans="1:6" s="325" customFormat="1">
      <c r="A545" s="334"/>
      <c r="B545" s="510"/>
      <c r="C545" s="321"/>
      <c r="D545" s="479"/>
      <c r="E545" s="249"/>
      <c r="F545" s="333"/>
    </row>
    <row r="546" spans="1:6" s="325" customFormat="1">
      <c r="A546" s="334"/>
      <c r="B546" s="510" t="s">
        <v>455</v>
      </c>
      <c r="C546" s="321"/>
      <c r="D546" s="479"/>
      <c r="E546" s="249"/>
      <c r="F546" s="333"/>
    </row>
    <row r="547" spans="1:6" s="104" customFormat="1" ht="13.5" thickBot="1">
      <c r="A547" s="440"/>
      <c r="B547" s="441"/>
      <c r="C547" s="442"/>
      <c r="D547" s="640"/>
      <c r="E547" s="443"/>
      <c r="F547" s="444"/>
    </row>
    <row r="548" spans="1:6" s="104" customFormat="1" ht="13.5" thickTop="1">
      <c r="A548" s="329"/>
      <c r="B548" s="532" t="s">
        <v>456</v>
      </c>
      <c r="C548" s="391"/>
      <c r="D548" s="455"/>
      <c r="E548" s="431"/>
      <c r="F548" s="306">
        <f>SUM(F525:F546)</f>
        <v>0</v>
      </c>
    </row>
    <row r="549" spans="1:6" s="298" customFormat="1">
      <c r="A549" s="294"/>
      <c r="B549" s="576" t="s">
        <v>457</v>
      </c>
      <c r="C549" s="295"/>
      <c r="D549" s="599"/>
      <c r="E549" s="296"/>
      <c r="F549" s="445">
        <v>0</v>
      </c>
    </row>
    <row r="550" spans="1:6" s="298" customFormat="1">
      <c r="A550" s="294"/>
      <c r="B550" s="576" t="s">
        <v>458</v>
      </c>
      <c r="C550" s="295"/>
      <c r="D550" s="599"/>
      <c r="E550" s="296"/>
      <c r="F550" s="306">
        <f>F549*F548</f>
        <v>0</v>
      </c>
    </row>
    <row r="551" spans="1:6" s="298" customFormat="1">
      <c r="A551" s="294"/>
      <c r="B551" s="577" t="s">
        <v>459</v>
      </c>
      <c r="C551" s="295"/>
      <c r="D551" s="599"/>
      <c r="E551" s="296"/>
      <c r="F551" s="297">
        <f>F548-F550</f>
        <v>0</v>
      </c>
    </row>
    <row r="552" spans="1:6" s="298" customFormat="1">
      <c r="A552" s="294"/>
      <c r="B552" s="576" t="s">
        <v>460</v>
      </c>
      <c r="C552" s="295"/>
      <c r="D552" s="599"/>
      <c r="E552" s="296"/>
      <c r="F552" s="306">
        <f>F551*0.22</f>
        <v>0</v>
      </c>
    </row>
    <row r="553" spans="1:6" s="298" customFormat="1">
      <c r="A553" s="294"/>
      <c r="B553" s="549" t="s">
        <v>461</v>
      </c>
      <c r="C553" s="295"/>
      <c r="D553" s="599"/>
      <c r="E553" s="296"/>
      <c r="F553" s="297">
        <f>SUM(F551:F552)</f>
        <v>0</v>
      </c>
    </row>
  </sheetData>
  <sheetProtection algorithmName="SHA-512" hashValue="71AuT8/B1ynKsHxBMLzxv5Vmp3Gnese0wo5/o62jePC3kfSmmdJKFQLx4/lpRLuSG+U+1gGmo3SIRaXSUaC4gQ==" saltValue="ooIpyKLPKY74FhQKTall3A==" spinCount="100000" sheet="1"/>
  <pageMargins left="0.47244094488188981" right="0.19685039370078741" top="0.74803149606299213" bottom="0.59055118110236227" header="0.31496062992125984" footer="0.31496062992125984"/>
  <pageSetup paperSize="9" firstPageNumber="100" orientation="portrait" useFirstPageNumber="1" r:id="rId1"/>
  <headerFooter>
    <oddHeader>&amp;C&amp;"-,Regular"&amp;11DOKONČANJE CELOVITE ENERGETSKE SANACIJE VRTEC ZELENA JAMA ENOTA VRBA</oddHeader>
    <oddFooter>&amp;L&amp;"-,Bold"&amp;12&amp;U&amp;K04-024&amp;A&amp;R&amp;P</oddFooter>
  </headerFooter>
  <rowBreaks count="1" manualBreakCount="1">
    <brk id="1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K525"/>
  <sheetViews>
    <sheetView view="pageBreakPreview" zoomScaleNormal="120" zoomScaleSheetLayoutView="100" workbookViewId="0">
      <selection activeCell="B30" sqref="B30"/>
    </sheetView>
  </sheetViews>
  <sheetFormatPr defaultColWidth="9.140625" defaultRowHeight="12.75"/>
  <cols>
    <col min="1" max="1" width="6.140625" style="470" customWidth="1"/>
    <col min="2" max="2" width="37.140625" style="171" customWidth="1"/>
    <col min="3" max="3" width="7.42578125" style="470" bestFit="1" customWidth="1"/>
    <col min="4" max="4" width="23.5703125" style="171" customWidth="1"/>
    <col min="5" max="5" width="25" style="171" customWidth="1"/>
    <col min="6" max="8" width="5.42578125" style="171" customWidth="1"/>
    <col min="9" max="9" width="3.85546875" style="171" customWidth="1"/>
    <col min="10" max="10" width="12" style="171" customWidth="1"/>
    <col min="11" max="11" width="8.42578125" style="171" customWidth="1"/>
    <col min="12" max="16384" width="9.140625" style="171"/>
  </cols>
  <sheetData>
    <row r="1" spans="1:11" s="708" customFormat="1" ht="21">
      <c r="A1" s="705"/>
      <c r="B1" s="706" t="s">
        <v>1977</v>
      </c>
      <c r="C1" s="707"/>
    </row>
    <row r="2" spans="1:11" s="446" customFormat="1" ht="7.9" customHeight="1">
      <c r="A2" s="689"/>
      <c r="B2" s="447"/>
      <c r="C2" s="452"/>
    </row>
    <row r="3" spans="1:11" s="446" customFormat="1">
      <c r="A3" s="690"/>
      <c r="B3" s="448"/>
      <c r="C3" s="453"/>
      <c r="D3" s="449"/>
      <c r="E3" s="449"/>
      <c r="F3" s="804" t="s">
        <v>1713</v>
      </c>
      <c r="G3" s="804"/>
      <c r="H3" s="804"/>
      <c r="I3" s="804" t="s">
        <v>1714</v>
      </c>
      <c r="J3" s="804"/>
      <c r="K3" s="709" t="s">
        <v>1715</v>
      </c>
    </row>
    <row r="4" spans="1:11" s="464" customFormat="1">
      <c r="A4" s="691" t="s">
        <v>1716</v>
      </c>
      <c r="B4" s="450" t="s">
        <v>1717</v>
      </c>
      <c r="C4" s="453" t="s">
        <v>1718</v>
      </c>
      <c r="D4" s="451" t="s">
        <v>1719</v>
      </c>
      <c r="E4" s="451" t="s">
        <v>1720</v>
      </c>
      <c r="F4" s="451" t="s">
        <v>1721</v>
      </c>
      <c r="G4" s="709" t="s">
        <v>1722</v>
      </c>
      <c r="H4" s="709" t="s">
        <v>1723</v>
      </c>
      <c r="I4" s="709" t="s">
        <v>1724</v>
      </c>
      <c r="J4" s="709" t="s">
        <v>1725</v>
      </c>
      <c r="K4" s="709" t="s">
        <v>1726</v>
      </c>
    </row>
    <row r="5" spans="1:11" s="464" customFormat="1">
      <c r="A5" s="692"/>
      <c r="B5" s="456"/>
      <c r="C5" s="457"/>
      <c r="D5" s="695"/>
      <c r="E5" s="695"/>
      <c r="F5" s="695"/>
      <c r="G5" s="696"/>
      <c r="H5" s="696"/>
      <c r="I5" s="696"/>
      <c r="J5" s="696"/>
      <c r="K5" s="696"/>
    </row>
    <row r="6" spans="1:11">
      <c r="A6" s="468" t="s">
        <v>1174</v>
      </c>
      <c r="B6" s="461" t="s">
        <v>1175</v>
      </c>
      <c r="C6" s="468"/>
      <c r="D6" s="718"/>
      <c r="E6" s="718"/>
      <c r="F6" s="718"/>
      <c r="G6" s="718"/>
      <c r="H6" s="718"/>
      <c r="I6" s="718"/>
      <c r="J6" s="718"/>
      <c r="K6" s="718"/>
    </row>
    <row r="7" spans="1:11">
      <c r="A7" s="468">
        <v>1</v>
      </c>
      <c r="B7" s="461" t="s">
        <v>1987</v>
      </c>
      <c r="C7" s="468"/>
      <c r="D7" s="718"/>
      <c r="E7" s="718"/>
      <c r="F7" s="718"/>
      <c r="G7" s="718"/>
      <c r="H7" s="718"/>
      <c r="I7" s="718"/>
      <c r="J7" s="718"/>
      <c r="K7" s="718"/>
    </row>
    <row r="8" spans="1:11">
      <c r="A8" s="469"/>
      <c r="B8" s="459" t="s">
        <v>1177</v>
      </c>
      <c r="C8" s="469">
        <v>1</v>
      </c>
      <c r="D8" s="697"/>
      <c r="E8" s="697"/>
      <c r="F8" s="697"/>
      <c r="G8" s="697"/>
      <c r="H8" s="697"/>
      <c r="I8" s="697"/>
      <c r="J8" s="697"/>
      <c r="K8" s="697"/>
    </row>
    <row r="9" spans="1:11">
      <c r="A9" s="469"/>
      <c r="B9" s="459" t="s">
        <v>1178</v>
      </c>
      <c r="C9" s="469">
        <v>4</v>
      </c>
      <c r="D9" s="697"/>
      <c r="E9" s="697"/>
      <c r="F9" s="697"/>
      <c r="G9" s="697"/>
      <c r="H9" s="697"/>
      <c r="I9" s="697"/>
      <c r="J9" s="697"/>
      <c r="K9" s="697"/>
    </row>
    <row r="10" spans="1:11">
      <c r="A10" s="469"/>
      <c r="B10" s="459" t="s">
        <v>1179</v>
      </c>
      <c r="C10" s="469">
        <v>1</v>
      </c>
      <c r="D10" s="697"/>
      <c r="E10" s="697"/>
      <c r="F10" s="697"/>
      <c r="G10" s="697"/>
      <c r="H10" s="697"/>
      <c r="I10" s="697"/>
      <c r="J10" s="697"/>
      <c r="K10" s="697"/>
    </row>
    <row r="11" spans="1:11">
      <c r="A11" s="469"/>
      <c r="B11" s="459" t="s">
        <v>1180</v>
      </c>
      <c r="C11" s="469">
        <v>2</v>
      </c>
      <c r="D11" s="697"/>
      <c r="E11" s="697"/>
      <c r="F11" s="697"/>
      <c r="G11" s="697"/>
      <c r="H11" s="697"/>
      <c r="I11" s="697"/>
      <c r="J11" s="697"/>
      <c r="K11" s="697"/>
    </row>
    <row r="12" spans="1:11">
      <c r="A12" s="469"/>
      <c r="B12" s="459" t="s">
        <v>1181</v>
      </c>
      <c r="C12" s="469">
        <v>1</v>
      </c>
      <c r="D12" s="697"/>
      <c r="E12" s="697"/>
      <c r="F12" s="697"/>
      <c r="G12" s="697"/>
      <c r="H12" s="697"/>
      <c r="I12" s="697"/>
      <c r="J12" s="697"/>
      <c r="K12" s="697"/>
    </row>
    <row r="13" spans="1:11">
      <c r="A13" s="469">
        <v>2</v>
      </c>
      <c r="B13" s="459" t="s">
        <v>1727</v>
      </c>
      <c r="C13" s="469">
        <v>9</v>
      </c>
      <c r="D13" s="697"/>
      <c r="E13" s="697"/>
      <c r="F13" s="697"/>
      <c r="G13" s="697"/>
      <c r="H13" s="697"/>
      <c r="I13" s="697"/>
      <c r="J13" s="697"/>
      <c r="K13" s="697"/>
    </row>
    <row r="14" spans="1:11">
      <c r="A14" s="469">
        <v>3</v>
      </c>
      <c r="B14" s="459" t="s">
        <v>1728</v>
      </c>
      <c r="C14" s="469">
        <v>9</v>
      </c>
      <c r="D14" s="697"/>
      <c r="E14" s="697"/>
      <c r="F14" s="697"/>
      <c r="G14" s="697"/>
      <c r="H14" s="697"/>
      <c r="I14" s="697"/>
      <c r="J14" s="697"/>
      <c r="K14" s="697"/>
    </row>
    <row r="15" spans="1:11">
      <c r="A15" s="469">
        <v>4</v>
      </c>
      <c r="B15" s="459" t="s">
        <v>1729</v>
      </c>
      <c r="C15" s="469">
        <v>9</v>
      </c>
      <c r="D15" s="697"/>
      <c r="E15" s="697"/>
      <c r="F15" s="697"/>
      <c r="G15" s="697"/>
      <c r="H15" s="697"/>
      <c r="I15" s="697"/>
      <c r="J15" s="697"/>
      <c r="K15" s="697"/>
    </row>
    <row r="16" spans="1:11">
      <c r="A16" s="468">
        <v>5</v>
      </c>
      <c r="B16" s="461" t="s">
        <v>1730</v>
      </c>
      <c r="C16" s="468"/>
      <c r="D16" s="718"/>
      <c r="E16" s="718"/>
      <c r="F16" s="718"/>
      <c r="G16" s="718"/>
      <c r="H16" s="718"/>
      <c r="I16" s="718"/>
      <c r="J16" s="718"/>
      <c r="K16" s="718"/>
    </row>
    <row r="17" spans="1:11">
      <c r="A17" s="469"/>
      <c r="B17" s="459" t="s">
        <v>1731</v>
      </c>
      <c r="C17" s="469">
        <v>66.75</v>
      </c>
      <c r="D17" s="697"/>
      <c r="E17" s="697"/>
      <c r="F17" s="697"/>
      <c r="G17" s="697"/>
      <c r="H17" s="697"/>
      <c r="I17" s="697"/>
      <c r="J17" s="697"/>
      <c r="K17" s="697"/>
    </row>
    <row r="18" spans="1:11">
      <c r="A18" s="469"/>
      <c r="B18" s="459" t="s">
        <v>1184</v>
      </c>
      <c r="C18" s="469">
        <v>14.48</v>
      </c>
      <c r="D18" s="697"/>
      <c r="E18" s="697"/>
      <c r="F18" s="697"/>
      <c r="G18" s="697"/>
      <c r="H18" s="697"/>
      <c r="I18" s="697"/>
      <c r="J18" s="697"/>
      <c r="K18" s="697"/>
    </row>
    <row r="19" spans="1:11">
      <c r="A19" s="469"/>
      <c r="B19" s="459" t="s">
        <v>1185</v>
      </c>
      <c r="C19" s="469">
        <v>39.65</v>
      </c>
      <c r="D19" s="697"/>
      <c r="E19" s="697"/>
      <c r="F19" s="697"/>
      <c r="G19" s="697"/>
      <c r="H19" s="697"/>
      <c r="I19" s="697"/>
      <c r="J19" s="697"/>
      <c r="K19" s="697"/>
    </row>
    <row r="20" spans="1:11">
      <c r="A20" s="469"/>
      <c r="B20" s="459" t="s">
        <v>1186</v>
      </c>
      <c r="C20" s="469">
        <v>5.27</v>
      </c>
      <c r="D20" s="697"/>
      <c r="E20" s="697"/>
      <c r="F20" s="697"/>
      <c r="G20" s="697"/>
      <c r="H20" s="697"/>
      <c r="I20" s="697"/>
      <c r="J20" s="697"/>
      <c r="K20" s="697"/>
    </row>
    <row r="21" spans="1:11">
      <c r="A21" s="469"/>
      <c r="B21" s="459" t="s">
        <v>1187</v>
      </c>
      <c r="C21" s="469">
        <v>13.37</v>
      </c>
      <c r="D21" s="697"/>
      <c r="E21" s="697"/>
      <c r="F21" s="697"/>
      <c r="G21" s="697"/>
      <c r="H21" s="697"/>
      <c r="I21" s="697"/>
      <c r="J21" s="697"/>
      <c r="K21" s="697"/>
    </row>
    <row r="22" spans="1:11">
      <c r="A22" s="469"/>
      <c r="B22" s="459" t="s">
        <v>1188</v>
      </c>
      <c r="C22" s="469">
        <v>82.5</v>
      </c>
      <c r="D22" s="697"/>
      <c r="E22" s="697"/>
      <c r="F22" s="697"/>
      <c r="G22" s="697"/>
      <c r="H22" s="697"/>
      <c r="I22" s="697"/>
      <c r="J22" s="697"/>
      <c r="K22" s="697"/>
    </row>
    <row r="23" spans="1:11">
      <c r="A23" s="469"/>
      <c r="B23" s="459" t="s">
        <v>1189</v>
      </c>
      <c r="C23" s="469">
        <v>7.57</v>
      </c>
      <c r="D23" s="697"/>
      <c r="E23" s="697"/>
      <c r="F23" s="697"/>
      <c r="G23" s="697"/>
      <c r="H23" s="697"/>
      <c r="I23" s="697"/>
      <c r="J23" s="697"/>
      <c r="K23" s="697"/>
    </row>
    <row r="24" spans="1:11">
      <c r="A24" s="469">
        <v>7</v>
      </c>
      <c r="B24" s="459" t="s">
        <v>1732</v>
      </c>
      <c r="C24" s="469">
        <v>41</v>
      </c>
      <c r="D24" s="697"/>
      <c r="E24" s="697"/>
      <c r="F24" s="697"/>
      <c r="G24" s="697"/>
      <c r="H24" s="697"/>
      <c r="I24" s="697"/>
      <c r="J24" s="697"/>
      <c r="K24" s="697"/>
    </row>
    <row r="25" spans="1:11">
      <c r="A25" s="469">
        <v>8</v>
      </c>
      <c r="B25" s="459" t="s">
        <v>1733</v>
      </c>
      <c r="C25" s="469">
        <v>40</v>
      </c>
      <c r="D25" s="697"/>
      <c r="E25" s="697"/>
      <c r="F25" s="697"/>
      <c r="G25" s="697"/>
      <c r="H25" s="697"/>
      <c r="I25" s="697"/>
      <c r="J25" s="697"/>
      <c r="K25" s="697"/>
    </row>
    <row r="26" spans="1:11">
      <c r="A26" s="469">
        <v>9</v>
      </c>
      <c r="B26" s="459" t="s">
        <v>1734</v>
      </c>
      <c r="C26" s="469">
        <v>300</v>
      </c>
      <c r="D26" s="697"/>
      <c r="E26" s="697"/>
      <c r="F26" s="697"/>
      <c r="G26" s="697"/>
      <c r="H26" s="697"/>
      <c r="I26" s="697"/>
      <c r="J26" s="697"/>
      <c r="K26" s="697"/>
    </row>
    <row r="27" spans="1:11">
      <c r="A27" s="469">
        <v>10</v>
      </c>
      <c r="B27" s="459" t="s">
        <v>1204</v>
      </c>
      <c r="C27" s="469">
        <v>10</v>
      </c>
      <c r="D27" s="697"/>
      <c r="E27" s="697"/>
      <c r="F27" s="697"/>
      <c r="G27" s="697"/>
      <c r="H27" s="697"/>
      <c r="I27" s="697"/>
      <c r="J27" s="697"/>
      <c r="K27" s="697"/>
    </row>
    <row r="28" spans="1:11">
      <c r="A28" s="469">
        <v>13</v>
      </c>
      <c r="B28" s="459" t="s">
        <v>1220</v>
      </c>
      <c r="C28" s="469">
        <v>2</v>
      </c>
      <c r="D28" s="697"/>
      <c r="E28" s="697"/>
      <c r="F28" s="697"/>
      <c r="G28" s="697"/>
      <c r="H28" s="697"/>
      <c r="I28" s="697"/>
      <c r="J28" s="697"/>
      <c r="K28" s="697"/>
    </row>
    <row r="29" spans="1:11">
      <c r="A29" s="469">
        <v>14</v>
      </c>
      <c r="B29" s="459" t="s">
        <v>1735</v>
      </c>
      <c r="C29" s="469">
        <v>6</v>
      </c>
      <c r="D29" s="697"/>
      <c r="E29" s="697"/>
      <c r="F29" s="697"/>
      <c r="G29" s="697"/>
      <c r="H29" s="697"/>
      <c r="I29" s="697"/>
      <c r="J29" s="697"/>
      <c r="K29" s="697"/>
    </row>
    <row r="30" spans="1:11">
      <c r="A30" s="469">
        <v>15</v>
      </c>
      <c r="B30" s="459" t="s">
        <v>1736</v>
      </c>
      <c r="C30" s="469">
        <v>1</v>
      </c>
      <c r="D30" s="697"/>
      <c r="E30" s="697"/>
      <c r="F30" s="697"/>
      <c r="G30" s="697"/>
      <c r="H30" s="697"/>
      <c r="I30" s="697"/>
      <c r="J30" s="697"/>
      <c r="K30" s="697"/>
    </row>
    <row r="31" spans="1:11">
      <c r="A31" s="469">
        <v>16</v>
      </c>
      <c r="B31" s="459" t="s">
        <v>1224</v>
      </c>
      <c r="C31" s="469">
        <v>1</v>
      </c>
      <c r="D31" s="697"/>
      <c r="E31" s="697"/>
      <c r="F31" s="697"/>
      <c r="G31" s="697"/>
      <c r="H31" s="697"/>
      <c r="I31" s="697"/>
      <c r="J31" s="697"/>
      <c r="K31" s="697"/>
    </row>
    <row r="32" spans="1:11">
      <c r="A32" s="468" t="s">
        <v>1240</v>
      </c>
      <c r="B32" s="461" t="s">
        <v>1241</v>
      </c>
      <c r="C32" s="468"/>
      <c r="D32" s="718"/>
      <c r="E32" s="718"/>
      <c r="F32" s="718"/>
      <c r="G32" s="718"/>
      <c r="H32" s="718"/>
      <c r="I32" s="718"/>
      <c r="J32" s="718"/>
      <c r="K32" s="718"/>
    </row>
    <row r="33" spans="1:11">
      <c r="A33" s="469">
        <v>17</v>
      </c>
      <c r="B33" s="459" t="s">
        <v>1737</v>
      </c>
      <c r="C33" s="469">
        <v>4</v>
      </c>
      <c r="D33" s="697"/>
      <c r="E33" s="697"/>
      <c r="F33" s="697"/>
      <c r="G33" s="697"/>
      <c r="H33" s="697"/>
      <c r="I33" s="697"/>
      <c r="J33" s="697"/>
      <c r="K33" s="697"/>
    </row>
    <row r="34" spans="1:11">
      <c r="A34" s="469">
        <v>18</v>
      </c>
      <c r="B34" s="459" t="s">
        <v>1738</v>
      </c>
      <c r="C34" s="469">
        <v>4</v>
      </c>
      <c r="D34" s="697"/>
      <c r="E34" s="697"/>
      <c r="F34" s="697"/>
      <c r="G34" s="697"/>
      <c r="H34" s="697"/>
      <c r="I34" s="697"/>
      <c r="J34" s="697"/>
      <c r="K34" s="697"/>
    </row>
    <row r="35" spans="1:11">
      <c r="A35" s="469">
        <v>19</v>
      </c>
      <c r="B35" s="459" t="s">
        <v>1739</v>
      </c>
      <c r="C35" s="469">
        <v>6</v>
      </c>
      <c r="D35" s="697"/>
      <c r="E35" s="697"/>
      <c r="F35" s="697"/>
      <c r="G35" s="697"/>
      <c r="H35" s="697"/>
      <c r="I35" s="697"/>
      <c r="J35" s="697"/>
      <c r="K35" s="697"/>
    </row>
    <row r="36" spans="1:11">
      <c r="A36" s="469">
        <v>20</v>
      </c>
      <c r="B36" s="459" t="s">
        <v>1740</v>
      </c>
      <c r="C36" s="469">
        <v>1</v>
      </c>
      <c r="D36" s="697"/>
      <c r="E36" s="697"/>
      <c r="F36" s="697"/>
      <c r="G36" s="697"/>
      <c r="H36" s="697"/>
      <c r="I36" s="697"/>
      <c r="J36" s="697"/>
      <c r="K36" s="697"/>
    </row>
    <row r="37" spans="1:11">
      <c r="A37" s="468">
        <v>24</v>
      </c>
      <c r="B37" s="461" t="s">
        <v>1741</v>
      </c>
      <c r="C37" s="468"/>
      <c r="D37" s="718"/>
      <c r="E37" s="718"/>
      <c r="F37" s="718"/>
      <c r="G37" s="718"/>
      <c r="H37" s="718"/>
      <c r="I37" s="718"/>
      <c r="J37" s="718"/>
      <c r="K37" s="718"/>
    </row>
    <row r="38" spans="1:11">
      <c r="A38" s="469"/>
      <c r="B38" s="459" t="s">
        <v>1285</v>
      </c>
      <c r="C38" s="469">
        <v>1</v>
      </c>
      <c r="D38" s="697"/>
      <c r="E38" s="697"/>
      <c r="F38" s="697"/>
      <c r="G38" s="697"/>
      <c r="H38" s="697"/>
      <c r="I38" s="697"/>
      <c r="J38" s="697"/>
      <c r="K38" s="697"/>
    </row>
    <row r="39" spans="1:11">
      <c r="A39" s="468">
        <v>29</v>
      </c>
      <c r="B39" s="461" t="s">
        <v>1742</v>
      </c>
      <c r="C39" s="468"/>
      <c r="D39" s="718"/>
      <c r="E39" s="718"/>
      <c r="F39" s="718"/>
      <c r="G39" s="718"/>
      <c r="H39" s="718"/>
      <c r="I39" s="718"/>
      <c r="J39" s="718"/>
      <c r="K39" s="718"/>
    </row>
    <row r="40" spans="1:11">
      <c r="A40" s="469"/>
      <c r="B40" s="459" t="s">
        <v>1321</v>
      </c>
      <c r="C40" s="469">
        <v>93.62</v>
      </c>
      <c r="D40" s="697"/>
      <c r="E40" s="697"/>
      <c r="F40" s="697"/>
      <c r="G40" s="697"/>
      <c r="H40" s="697"/>
      <c r="I40" s="697"/>
      <c r="J40" s="697"/>
      <c r="K40" s="697"/>
    </row>
    <row r="41" spans="1:11">
      <c r="A41" s="469"/>
      <c r="B41" s="459" t="s">
        <v>1322</v>
      </c>
      <c r="C41" s="469">
        <v>64.05</v>
      </c>
      <c r="D41" s="697"/>
      <c r="E41" s="697"/>
      <c r="F41" s="697"/>
      <c r="G41" s="697"/>
      <c r="H41" s="697"/>
      <c r="I41" s="697"/>
      <c r="J41" s="697"/>
      <c r="K41" s="697"/>
    </row>
    <row r="42" spans="1:11">
      <c r="A42" s="469"/>
      <c r="B42" s="459" t="s">
        <v>1323</v>
      </c>
      <c r="C42" s="469">
        <v>13.79</v>
      </c>
      <c r="D42" s="697"/>
      <c r="E42" s="697"/>
      <c r="F42" s="697"/>
      <c r="G42" s="697"/>
      <c r="H42" s="697"/>
      <c r="I42" s="697"/>
      <c r="J42" s="697"/>
      <c r="K42" s="697"/>
    </row>
    <row r="43" spans="1:11">
      <c r="A43" s="468">
        <v>30</v>
      </c>
      <c r="B43" s="461" t="s">
        <v>1743</v>
      </c>
      <c r="C43" s="468"/>
      <c r="D43" s="718"/>
      <c r="E43" s="718"/>
      <c r="F43" s="718"/>
      <c r="G43" s="718"/>
      <c r="H43" s="718"/>
      <c r="I43" s="718"/>
      <c r="J43" s="718"/>
      <c r="K43" s="718"/>
    </row>
    <row r="44" spans="1:11">
      <c r="A44" s="469"/>
      <c r="B44" s="459" t="s">
        <v>1326</v>
      </c>
      <c r="C44" s="469">
        <v>31.48</v>
      </c>
      <c r="D44" s="697"/>
      <c r="E44" s="697"/>
      <c r="F44" s="697"/>
      <c r="G44" s="697"/>
      <c r="H44" s="697"/>
      <c r="I44" s="697"/>
      <c r="J44" s="697"/>
      <c r="K44" s="697"/>
    </row>
    <row r="45" spans="1:11">
      <c r="A45" s="469"/>
      <c r="B45" s="459" t="s">
        <v>1327</v>
      </c>
      <c r="C45" s="469">
        <v>27.23</v>
      </c>
      <c r="D45" s="697"/>
      <c r="E45" s="697"/>
      <c r="F45" s="697"/>
      <c r="G45" s="697"/>
      <c r="H45" s="697"/>
      <c r="I45" s="697"/>
      <c r="J45" s="697"/>
      <c r="K45" s="697"/>
    </row>
    <row r="46" spans="1:11">
      <c r="A46" s="468">
        <v>31</v>
      </c>
      <c r="B46" s="461" t="s">
        <v>1744</v>
      </c>
      <c r="C46" s="468"/>
      <c r="D46" s="718"/>
      <c r="E46" s="718"/>
      <c r="F46" s="718"/>
      <c r="G46" s="718"/>
      <c r="H46" s="718"/>
      <c r="I46" s="718"/>
      <c r="J46" s="718"/>
      <c r="K46" s="718"/>
    </row>
    <row r="47" spans="1:11">
      <c r="A47" s="469"/>
      <c r="B47" s="459" t="s">
        <v>1331</v>
      </c>
      <c r="C47" s="469">
        <v>16</v>
      </c>
      <c r="D47" s="697"/>
      <c r="E47" s="697"/>
      <c r="F47" s="697"/>
      <c r="G47" s="697"/>
      <c r="H47" s="697"/>
      <c r="I47" s="697"/>
      <c r="J47" s="697"/>
      <c r="K47" s="697"/>
    </row>
    <row r="48" spans="1:11">
      <c r="A48" s="468">
        <v>32</v>
      </c>
      <c r="B48" s="461" t="s">
        <v>1745</v>
      </c>
      <c r="C48" s="468"/>
      <c r="D48" s="718"/>
      <c r="E48" s="718"/>
      <c r="F48" s="718"/>
      <c r="G48" s="718"/>
      <c r="H48" s="718"/>
      <c r="I48" s="718"/>
      <c r="J48" s="718"/>
      <c r="K48" s="718"/>
    </row>
    <row r="49" spans="1:11">
      <c r="A49" s="469"/>
      <c r="B49" s="459" t="s">
        <v>1342</v>
      </c>
      <c r="C49" s="469">
        <v>46.81</v>
      </c>
      <c r="D49" s="697"/>
      <c r="E49" s="697"/>
      <c r="F49" s="697"/>
      <c r="G49" s="697"/>
      <c r="H49" s="697"/>
      <c r="I49" s="697"/>
      <c r="J49" s="697"/>
      <c r="K49" s="697"/>
    </row>
    <row r="50" spans="1:11">
      <c r="A50" s="469"/>
      <c r="B50" s="459" t="s">
        <v>1343</v>
      </c>
      <c r="C50" s="469">
        <v>32.024999999999999</v>
      </c>
      <c r="D50" s="697"/>
      <c r="E50" s="697"/>
      <c r="F50" s="697"/>
      <c r="G50" s="697"/>
      <c r="H50" s="697"/>
      <c r="I50" s="697"/>
      <c r="J50" s="697"/>
      <c r="K50" s="697"/>
    </row>
    <row r="51" spans="1:11">
      <c r="A51" s="469"/>
      <c r="B51" s="459" t="s">
        <v>1344</v>
      </c>
      <c r="C51" s="469">
        <v>6.8949999999999996</v>
      </c>
      <c r="D51" s="697"/>
      <c r="E51" s="697"/>
      <c r="F51" s="697"/>
      <c r="G51" s="697"/>
      <c r="H51" s="697"/>
      <c r="I51" s="697"/>
      <c r="J51" s="697"/>
      <c r="K51" s="697"/>
    </row>
    <row r="52" spans="1:11">
      <c r="A52" s="469"/>
      <c r="B52" s="459" t="s">
        <v>1345</v>
      </c>
      <c r="C52" s="469">
        <v>15.74</v>
      </c>
      <c r="D52" s="697"/>
      <c r="E52" s="697"/>
      <c r="F52" s="697"/>
      <c r="G52" s="697"/>
      <c r="H52" s="697"/>
      <c r="I52" s="697"/>
      <c r="J52" s="697"/>
      <c r="K52" s="697"/>
    </row>
    <row r="53" spans="1:11">
      <c r="A53" s="469"/>
      <c r="B53" s="459" t="s">
        <v>1346</v>
      </c>
      <c r="C53" s="469">
        <v>13.615</v>
      </c>
      <c r="D53" s="697"/>
      <c r="E53" s="697"/>
      <c r="F53" s="697"/>
      <c r="G53" s="697"/>
      <c r="H53" s="697"/>
      <c r="I53" s="697"/>
      <c r="J53" s="697"/>
      <c r="K53" s="697"/>
    </row>
    <row r="54" spans="1:11">
      <c r="A54" s="468"/>
      <c r="B54" s="461" t="s">
        <v>1347</v>
      </c>
      <c r="C54" s="468"/>
      <c r="D54" s="718"/>
      <c r="E54" s="718"/>
      <c r="F54" s="718"/>
      <c r="G54" s="718"/>
      <c r="H54" s="718"/>
      <c r="I54" s="718"/>
      <c r="J54" s="718"/>
      <c r="K54" s="718"/>
    </row>
    <row r="55" spans="1:11">
      <c r="A55" s="469"/>
      <c r="B55" s="459" t="s">
        <v>1342</v>
      </c>
      <c r="C55" s="469">
        <v>46.81</v>
      </c>
      <c r="D55" s="697"/>
      <c r="E55" s="697"/>
      <c r="F55" s="697"/>
      <c r="G55" s="697"/>
      <c r="H55" s="697"/>
      <c r="I55" s="697"/>
      <c r="J55" s="697"/>
      <c r="K55" s="697"/>
    </row>
    <row r="56" spans="1:11">
      <c r="A56" s="469"/>
      <c r="B56" s="459" t="s">
        <v>1343</v>
      </c>
      <c r="C56" s="469">
        <v>32.024999999999999</v>
      </c>
      <c r="D56" s="697"/>
      <c r="E56" s="697"/>
      <c r="F56" s="697"/>
      <c r="G56" s="697"/>
      <c r="H56" s="697"/>
      <c r="I56" s="697"/>
      <c r="J56" s="697"/>
      <c r="K56" s="697"/>
    </row>
    <row r="57" spans="1:11">
      <c r="A57" s="469"/>
      <c r="B57" s="459" t="s">
        <v>1344</v>
      </c>
      <c r="C57" s="469">
        <v>6.8949999999999996</v>
      </c>
      <c r="D57" s="697"/>
      <c r="E57" s="697"/>
      <c r="F57" s="697"/>
      <c r="G57" s="697"/>
      <c r="H57" s="697"/>
      <c r="I57" s="697"/>
      <c r="J57" s="697"/>
      <c r="K57" s="697"/>
    </row>
    <row r="58" spans="1:11">
      <c r="A58" s="469"/>
      <c r="B58" s="459" t="s">
        <v>1345</v>
      </c>
      <c r="C58" s="469">
        <v>15.74</v>
      </c>
      <c r="D58" s="697"/>
      <c r="E58" s="697"/>
      <c r="F58" s="697"/>
      <c r="G58" s="697"/>
      <c r="H58" s="697"/>
      <c r="I58" s="697"/>
      <c r="J58" s="697"/>
      <c r="K58" s="697"/>
    </row>
    <row r="59" spans="1:11">
      <c r="A59" s="469"/>
      <c r="B59" s="459" t="s">
        <v>1346</v>
      </c>
      <c r="C59" s="469">
        <v>13.615</v>
      </c>
      <c r="D59" s="697"/>
      <c r="E59" s="697"/>
      <c r="F59" s="697"/>
      <c r="G59" s="697"/>
      <c r="H59" s="697"/>
      <c r="I59" s="697"/>
      <c r="J59" s="697"/>
      <c r="K59" s="697"/>
    </row>
    <row r="60" spans="1:11">
      <c r="A60" s="687">
        <v>33</v>
      </c>
      <c r="B60" s="686" t="s">
        <v>1746</v>
      </c>
      <c r="C60" s="687">
        <v>2</v>
      </c>
      <c r="D60" s="698"/>
      <c r="E60" s="698"/>
      <c r="F60" s="698"/>
      <c r="G60" s="698"/>
      <c r="H60" s="698"/>
      <c r="I60" s="698"/>
      <c r="J60" s="698"/>
      <c r="K60" s="698"/>
    </row>
    <row r="61" spans="1:11">
      <c r="A61" s="468">
        <v>36</v>
      </c>
      <c r="B61" s="461" t="s">
        <v>1747</v>
      </c>
      <c r="C61" s="468"/>
      <c r="D61" s="718"/>
      <c r="E61" s="718"/>
      <c r="F61" s="718"/>
      <c r="G61" s="718"/>
      <c r="H61" s="718"/>
      <c r="I61" s="718"/>
      <c r="J61" s="718"/>
      <c r="K61" s="718"/>
    </row>
    <row r="62" spans="1:11">
      <c r="A62" s="469"/>
      <c r="B62" s="459" t="s">
        <v>1359</v>
      </c>
      <c r="C62" s="469">
        <v>16</v>
      </c>
      <c r="D62" s="697"/>
      <c r="E62" s="697"/>
      <c r="F62" s="697"/>
      <c r="G62" s="697"/>
      <c r="H62" s="697"/>
      <c r="I62" s="697"/>
      <c r="J62" s="697"/>
      <c r="K62" s="697"/>
    </row>
    <row r="63" spans="1:11">
      <c r="A63" s="469"/>
      <c r="B63" s="459" t="s">
        <v>1360</v>
      </c>
      <c r="C63" s="469">
        <v>6</v>
      </c>
      <c r="D63" s="697"/>
      <c r="E63" s="697"/>
      <c r="F63" s="697"/>
      <c r="G63" s="697"/>
      <c r="H63" s="697"/>
      <c r="I63" s="697"/>
      <c r="J63" s="697"/>
      <c r="K63" s="697"/>
    </row>
    <row r="64" spans="1:11">
      <c r="A64" s="469"/>
      <c r="B64" s="459" t="s">
        <v>1361</v>
      </c>
      <c r="C64" s="469">
        <v>5</v>
      </c>
      <c r="D64" s="697"/>
      <c r="E64" s="697"/>
      <c r="F64" s="697"/>
      <c r="G64" s="697"/>
      <c r="H64" s="697"/>
      <c r="I64" s="697"/>
      <c r="J64" s="697"/>
      <c r="K64" s="697"/>
    </row>
    <row r="65" spans="1:11">
      <c r="A65" s="469"/>
      <c r="B65" s="459" t="s">
        <v>1362</v>
      </c>
      <c r="C65" s="469">
        <v>3</v>
      </c>
      <c r="D65" s="697"/>
      <c r="E65" s="697"/>
      <c r="F65" s="697"/>
      <c r="G65" s="697"/>
      <c r="H65" s="697"/>
      <c r="I65" s="697"/>
      <c r="J65" s="697"/>
      <c r="K65" s="697"/>
    </row>
    <row r="66" spans="1:11" ht="14.45" customHeight="1">
      <c r="A66" s="687">
        <v>38</v>
      </c>
      <c r="B66" s="686" t="s">
        <v>1748</v>
      </c>
      <c r="C66" s="687">
        <v>2</v>
      </c>
      <c r="D66" s="698"/>
      <c r="E66" s="698"/>
      <c r="F66" s="698"/>
      <c r="G66" s="698"/>
      <c r="H66" s="698"/>
      <c r="I66" s="698"/>
      <c r="J66" s="698"/>
      <c r="K66" s="698"/>
    </row>
    <row r="67" spans="1:11">
      <c r="A67" s="468" t="s">
        <v>1375</v>
      </c>
      <c r="B67" s="461" t="s">
        <v>1376</v>
      </c>
      <c r="C67" s="468"/>
      <c r="D67" s="718"/>
      <c r="E67" s="718"/>
      <c r="F67" s="718"/>
      <c r="G67" s="718"/>
      <c r="H67" s="718"/>
      <c r="I67" s="718"/>
      <c r="J67" s="718"/>
      <c r="K67" s="718"/>
    </row>
    <row r="68" spans="1:11">
      <c r="A68" s="469">
        <v>43</v>
      </c>
      <c r="B68" s="459" t="s">
        <v>1377</v>
      </c>
      <c r="C68" s="469">
        <v>1</v>
      </c>
      <c r="D68" s="697"/>
      <c r="E68" s="697"/>
      <c r="F68" s="697"/>
      <c r="G68" s="697"/>
      <c r="H68" s="697"/>
      <c r="I68" s="697"/>
      <c r="J68" s="697"/>
      <c r="K68" s="697"/>
    </row>
    <row r="69" spans="1:11">
      <c r="A69" s="469">
        <v>45</v>
      </c>
      <c r="B69" s="459" t="s">
        <v>1749</v>
      </c>
      <c r="C69" s="469">
        <v>1</v>
      </c>
      <c r="D69" s="697"/>
      <c r="E69" s="697"/>
      <c r="F69" s="697"/>
      <c r="G69" s="697"/>
      <c r="H69" s="697"/>
      <c r="I69" s="697"/>
      <c r="J69" s="697"/>
      <c r="K69" s="697"/>
    </row>
    <row r="70" spans="1:11">
      <c r="A70" s="469">
        <v>46</v>
      </c>
      <c r="B70" s="459" t="s">
        <v>1750</v>
      </c>
      <c r="C70" s="469">
        <v>1</v>
      </c>
      <c r="D70" s="697"/>
      <c r="E70" s="697"/>
      <c r="F70" s="697"/>
      <c r="G70" s="697"/>
      <c r="H70" s="697"/>
      <c r="I70" s="697"/>
      <c r="J70" s="697"/>
      <c r="K70" s="697"/>
    </row>
    <row r="71" spans="1:11">
      <c r="A71" s="469">
        <v>47</v>
      </c>
      <c r="B71" s="459" t="s">
        <v>1751</v>
      </c>
      <c r="C71" s="469">
        <v>1</v>
      </c>
      <c r="D71" s="697"/>
      <c r="E71" s="697"/>
      <c r="F71" s="697"/>
      <c r="G71" s="697"/>
      <c r="H71" s="697"/>
      <c r="I71" s="697"/>
      <c r="J71" s="697"/>
      <c r="K71" s="697"/>
    </row>
    <row r="72" spans="1:11">
      <c r="A72" s="469">
        <v>48</v>
      </c>
      <c r="B72" s="459" t="s">
        <v>1752</v>
      </c>
      <c r="C72" s="469">
        <v>1</v>
      </c>
      <c r="D72" s="697"/>
      <c r="E72" s="697"/>
      <c r="F72" s="697"/>
      <c r="G72" s="697"/>
      <c r="H72" s="697"/>
      <c r="I72" s="697"/>
      <c r="J72" s="697"/>
      <c r="K72" s="697"/>
    </row>
    <row r="73" spans="1:11">
      <c r="A73" s="469">
        <v>49</v>
      </c>
      <c r="B73" s="459" t="s">
        <v>1752</v>
      </c>
      <c r="C73" s="469">
        <v>1</v>
      </c>
      <c r="D73" s="697"/>
      <c r="E73" s="697"/>
      <c r="F73" s="697"/>
      <c r="G73" s="697"/>
      <c r="H73" s="697"/>
      <c r="I73" s="697"/>
      <c r="J73" s="697"/>
      <c r="K73" s="697"/>
    </row>
    <row r="74" spans="1:11">
      <c r="A74" s="469">
        <v>55</v>
      </c>
      <c r="B74" s="459" t="s">
        <v>1753</v>
      </c>
      <c r="C74" s="469">
        <v>64</v>
      </c>
      <c r="D74" s="697"/>
      <c r="E74" s="697"/>
      <c r="F74" s="697"/>
      <c r="G74" s="697"/>
      <c r="H74" s="697"/>
      <c r="I74" s="697"/>
      <c r="J74" s="697"/>
      <c r="K74" s="697"/>
    </row>
    <row r="75" spans="1:11">
      <c r="A75" s="469">
        <v>56</v>
      </c>
      <c r="B75" s="459" t="s">
        <v>1754</v>
      </c>
      <c r="C75" s="469">
        <v>6</v>
      </c>
      <c r="D75" s="697"/>
      <c r="E75" s="697"/>
      <c r="F75" s="697"/>
      <c r="G75" s="697"/>
      <c r="H75" s="697"/>
      <c r="I75" s="697"/>
      <c r="J75" s="697"/>
      <c r="K75" s="697"/>
    </row>
    <row r="76" spans="1:11">
      <c r="A76" s="468" t="s">
        <v>1590</v>
      </c>
      <c r="B76" s="461" t="s">
        <v>1591</v>
      </c>
      <c r="C76" s="468"/>
      <c r="D76" s="718"/>
      <c r="E76" s="718"/>
      <c r="F76" s="718"/>
      <c r="G76" s="718"/>
      <c r="H76" s="718"/>
      <c r="I76" s="718"/>
      <c r="J76" s="718"/>
      <c r="K76" s="718"/>
    </row>
    <row r="77" spans="1:11">
      <c r="A77" s="468">
        <v>61</v>
      </c>
      <c r="B77" s="461" t="s">
        <v>1755</v>
      </c>
      <c r="C77" s="468"/>
      <c r="D77" s="718"/>
      <c r="E77" s="718"/>
      <c r="F77" s="718"/>
      <c r="G77" s="718"/>
      <c r="H77" s="718"/>
      <c r="I77" s="718"/>
      <c r="J77" s="718"/>
      <c r="K77" s="718"/>
    </row>
    <row r="78" spans="1:11">
      <c r="A78" s="469"/>
      <c r="B78" s="459" t="s">
        <v>1359</v>
      </c>
      <c r="C78" s="469">
        <v>15</v>
      </c>
      <c r="D78" s="697"/>
      <c r="E78" s="697"/>
      <c r="F78" s="697"/>
      <c r="G78" s="697"/>
      <c r="H78" s="697"/>
      <c r="I78" s="697"/>
      <c r="J78" s="697"/>
      <c r="K78" s="697"/>
    </row>
    <row r="79" spans="1:11">
      <c r="A79" s="469"/>
      <c r="B79" s="459" t="s">
        <v>1360</v>
      </c>
      <c r="C79" s="469">
        <v>40</v>
      </c>
      <c r="D79" s="697"/>
      <c r="E79" s="697"/>
      <c r="F79" s="697"/>
      <c r="G79" s="697"/>
      <c r="H79" s="697"/>
      <c r="I79" s="697"/>
      <c r="J79" s="697"/>
      <c r="K79" s="697"/>
    </row>
    <row r="80" spans="1:11">
      <c r="A80" s="469"/>
      <c r="B80" s="459" t="s">
        <v>1361</v>
      </c>
      <c r="C80" s="469">
        <v>74</v>
      </c>
      <c r="D80" s="697"/>
      <c r="E80" s="697"/>
      <c r="F80" s="697"/>
      <c r="G80" s="697"/>
      <c r="H80" s="697"/>
      <c r="I80" s="697"/>
      <c r="J80" s="697"/>
      <c r="K80" s="697"/>
    </row>
    <row r="81" spans="1:11">
      <c r="A81" s="469"/>
      <c r="B81" s="459" t="s">
        <v>1362</v>
      </c>
      <c r="C81" s="469">
        <v>21</v>
      </c>
      <c r="D81" s="697"/>
      <c r="E81" s="697"/>
      <c r="F81" s="697"/>
      <c r="G81" s="697"/>
      <c r="H81" s="697"/>
      <c r="I81" s="697"/>
      <c r="J81" s="697"/>
      <c r="K81" s="697"/>
    </row>
    <row r="82" spans="1:11">
      <c r="A82" s="468">
        <v>62</v>
      </c>
      <c r="B82" s="461" t="s">
        <v>1756</v>
      </c>
      <c r="C82" s="468"/>
      <c r="D82" s="718"/>
      <c r="E82" s="718"/>
      <c r="F82" s="718"/>
      <c r="G82" s="718"/>
      <c r="H82" s="718"/>
      <c r="I82" s="718"/>
      <c r="J82" s="718"/>
      <c r="K82" s="718"/>
    </row>
    <row r="83" spans="1:11">
      <c r="A83" s="469"/>
      <c r="B83" s="459" t="s">
        <v>1594</v>
      </c>
      <c r="C83" s="469">
        <v>10</v>
      </c>
      <c r="D83" s="697"/>
      <c r="E83" s="697"/>
      <c r="F83" s="697"/>
      <c r="G83" s="697"/>
      <c r="H83" s="697"/>
      <c r="I83" s="697"/>
      <c r="J83" s="697"/>
      <c r="K83" s="697"/>
    </row>
    <row r="84" spans="1:11">
      <c r="A84" s="468">
        <v>6</v>
      </c>
      <c r="B84" s="461" t="s">
        <v>15</v>
      </c>
      <c r="C84" s="468"/>
      <c r="D84" s="718"/>
      <c r="E84" s="718"/>
      <c r="F84" s="718"/>
      <c r="G84" s="718"/>
      <c r="H84" s="718"/>
      <c r="I84" s="718"/>
      <c r="J84" s="718"/>
      <c r="K84" s="718"/>
    </row>
    <row r="85" spans="1:11">
      <c r="A85" s="469">
        <v>6.1299999999999972</v>
      </c>
      <c r="B85" s="459" t="s">
        <v>1757</v>
      </c>
      <c r="C85" s="458">
        <v>4</v>
      </c>
      <c r="D85" s="697"/>
      <c r="E85" s="697"/>
      <c r="F85" s="697"/>
      <c r="G85" s="697"/>
      <c r="H85" s="697"/>
      <c r="I85" s="697"/>
      <c r="J85" s="697"/>
      <c r="K85" s="697"/>
    </row>
    <row r="86" spans="1:11">
      <c r="A86" s="469">
        <v>6.139999999999997</v>
      </c>
      <c r="B86" s="459" t="s">
        <v>1758</v>
      </c>
      <c r="C86" s="458">
        <v>1</v>
      </c>
      <c r="D86" s="697"/>
      <c r="E86" s="697"/>
      <c r="F86" s="697"/>
      <c r="G86" s="697"/>
      <c r="H86" s="697"/>
      <c r="I86" s="697"/>
      <c r="J86" s="697"/>
      <c r="K86" s="697"/>
    </row>
    <row r="87" spans="1:11">
      <c r="A87" s="468">
        <v>8</v>
      </c>
      <c r="B87" s="461" t="s">
        <v>19</v>
      </c>
      <c r="C87" s="460"/>
      <c r="D87" s="718"/>
      <c r="E87" s="718"/>
      <c r="F87" s="718"/>
      <c r="G87" s="718"/>
      <c r="H87" s="718"/>
      <c r="I87" s="718"/>
      <c r="J87" s="718"/>
      <c r="K87" s="718"/>
    </row>
    <row r="88" spans="1:11">
      <c r="A88" s="468">
        <v>8.0299999999999994</v>
      </c>
      <c r="B88" s="461" t="s">
        <v>1759</v>
      </c>
      <c r="C88" s="460"/>
      <c r="D88" s="718"/>
      <c r="E88" s="718"/>
      <c r="F88" s="718"/>
      <c r="G88" s="718"/>
      <c r="H88" s="718"/>
      <c r="I88" s="718"/>
      <c r="J88" s="718"/>
      <c r="K88" s="718"/>
    </row>
    <row r="89" spans="1:11">
      <c r="A89" s="469"/>
      <c r="B89" s="459" t="s">
        <v>80</v>
      </c>
      <c r="C89" s="458">
        <v>1</v>
      </c>
      <c r="D89" s="697"/>
      <c r="E89" s="697"/>
      <c r="F89" s="697"/>
      <c r="G89" s="697"/>
      <c r="H89" s="697"/>
      <c r="I89" s="697"/>
      <c r="J89" s="697"/>
      <c r="K89" s="697"/>
    </row>
    <row r="90" spans="1:11">
      <c r="A90" s="469"/>
      <c r="B90" s="459" t="s">
        <v>81</v>
      </c>
      <c r="C90" s="458">
        <v>1</v>
      </c>
      <c r="D90" s="697"/>
      <c r="E90" s="697"/>
      <c r="F90" s="697"/>
      <c r="G90" s="697"/>
      <c r="H90" s="697"/>
      <c r="I90" s="697"/>
      <c r="J90" s="697"/>
      <c r="K90" s="697"/>
    </row>
    <row r="91" spans="1:11">
      <c r="A91" s="469"/>
      <c r="B91" s="459" t="s">
        <v>82</v>
      </c>
      <c r="C91" s="458">
        <v>1</v>
      </c>
      <c r="D91" s="697"/>
      <c r="E91" s="697"/>
      <c r="F91" s="697"/>
      <c r="G91" s="697"/>
      <c r="H91" s="697"/>
      <c r="I91" s="697"/>
      <c r="J91" s="697"/>
      <c r="K91" s="697"/>
    </row>
    <row r="92" spans="1:11" ht="15.6" customHeight="1">
      <c r="A92" s="693">
        <v>8.0399999999999991</v>
      </c>
      <c r="B92" s="463" t="s">
        <v>1760</v>
      </c>
      <c r="C92" s="462">
        <v>285</v>
      </c>
      <c r="D92" s="697"/>
      <c r="E92" s="697"/>
      <c r="F92" s="697"/>
      <c r="G92" s="697"/>
      <c r="H92" s="697"/>
      <c r="I92" s="697"/>
      <c r="J92" s="697"/>
      <c r="K92" s="697"/>
    </row>
    <row r="93" spans="1:11">
      <c r="A93" s="468">
        <v>9</v>
      </c>
      <c r="B93" s="461" t="s">
        <v>87</v>
      </c>
      <c r="C93" s="460"/>
      <c r="D93" s="718"/>
      <c r="E93" s="718"/>
      <c r="F93" s="718"/>
      <c r="G93" s="718"/>
      <c r="H93" s="718"/>
      <c r="I93" s="718"/>
      <c r="J93" s="718"/>
      <c r="K93" s="718"/>
    </row>
    <row r="94" spans="1:11" ht="15.6" customHeight="1">
      <c r="A94" s="694">
        <v>9.01</v>
      </c>
      <c r="B94" s="467" t="s">
        <v>1761</v>
      </c>
      <c r="C94" s="688"/>
      <c r="D94" s="718"/>
      <c r="E94" s="718"/>
      <c r="F94" s="718"/>
      <c r="G94" s="718"/>
      <c r="H94" s="718"/>
      <c r="I94" s="718"/>
      <c r="J94" s="718"/>
      <c r="K94" s="718"/>
    </row>
    <row r="95" spans="1:11">
      <c r="A95" s="469"/>
      <c r="B95" s="459" t="s">
        <v>94</v>
      </c>
      <c r="C95" s="458">
        <v>1</v>
      </c>
      <c r="D95" s="697"/>
      <c r="E95" s="697"/>
      <c r="F95" s="697"/>
      <c r="G95" s="697"/>
      <c r="H95" s="697"/>
      <c r="I95" s="697"/>
      <c r="J95" s="697"/>
      <c r="K95" s="697"/>
    </row>
    <row r="96" spans="1:11">
      <c r="A96" s="468">
        <v>9.02</v>
      </c>
      <c r="B96" s="461" t="s">
        <v>1762</v>
      </c>
      <c r="C96" s="460"/>
      <c r="D96" s="718"/>
      <c r="E96" s="718"/>
      <c r="F96" s="718"/>
      <c r="G96" s="718"/>
      <c r="H96" s="718"/>
      <c r="I96" s="718"/>
      <c r="J96" s="718"/>
      <c r="K96" s="718"/>
    </row>
    <row r="97" spans="1:11">
      <c r="A97" s="469"/>
      <c r="B97" s="459" t="s">
        <v>95</v>
      </c>
      <c r="C97" s="458">
        <v>1</v>
      </c>
      <c r="D97" s="697"/>
      <c r="E97" s="697"/>
      <c r="F97" s="697"/>
      <c r="G97" s="697"/>
      <c r="H97" s="697"/>
      <c r="I97" s="697"/>
      <c r="J97" s="697"/>
      <c r="K97" s="697"/>
    </row>
    <row r="98" spans="1:11">
      <c r="A98" s="468">
        <v>9.0299999999999994</v>
      </c>
      <c r="B98" s="461" t="s">
        <v>1763</v>
      </c>
      <c r="C98" s="460"/>
      <c r="D98" s="718"/>
      <c r="E98" s="718"/>
      <c r="F98" s="718"/>
      <c r="G98" s="718"/>
      <c r="H98" s="718"/>
      <c r="I98" s="718"/>
      <c r="J98" s="718"/>
      <c r="K98" s="718"/>
    </row>
    <row r="99" spans="1:11">
      <c r="A99" s="469"/>
      <c r="B99" s="459" t="s">
        <v>97</v>
      </c>
      <c r="C99" s="458">
        <v>1</v>
      </c>
      <c r="D99" s="697"/>
      <c r="E99" s="697"/>
      <c r="F99" s="697"/>
      <c r="G99" s="697"/>
      <c r="H99" s="697"/>
      <c r="I99" s="697"/>
      <c r="J99" s="697"/>
      <c r="K99" s="697"/>
    </row>
    <row r="100" spans="1:11">
      <c r="A100" s="468">
        <v>9.0399999999999991</v>
      </c>
      <c r="B100" s="461" t="s">
        <v>1763</v>
      </c>
      <c r="C100" s="460"/>
      <c r="D100" s="718"/>
      <c r="E100" s="718"/>
      <c r="F100" s="718"/>
      <c r="G100" s="718"/>
      <c r="H100" s="718"/>
      <c r="I100" s="718"/>
      <c r="J100" s="718"/>
      <c r="K100" s="718"/>
    </row>
    <row r="101" spans="1:11">
      <c r="A101" s="469"/>
      <c r="B101" s="459" t="s">
        <v>99</v>
      </c>
      <c r="C101" s="458">
        <v>1</v>
      </c>
      <c r="D101" s="697"/>
      <c r="E101" s="697"/>
      <c r="F101" s="697"/>
      <c r="G101" s="697"/>
      <c r="H101" s="697"/>
      <c r="I101" s="697"/>
      <c r="J101" s="697"/>
      <c r="K101" s="697"/>
    </row>
    <row r="102" spans="1:11">
      <c r="A102" s="469"/>
      <c r="B102" s="459" t="s">
        <v>98</v>
      </c>
      <c r="C102" s="458">
        <v>1</v>
      </c>
      <c r="D102" s="697"/>
      <c r="E102" s="697"/>
      <c r="F102" s="697"/>
      <c r="G102" s="697"/>
      <c r="H102" s="697"/>
      <c r="I102" s="697"/>
      <c r="J102" s="697"/>
      <c r="K102" s="697"/>
    </row>
    <row r="103" spans="1:11" ht="25.5">
      <c r="A103" s="468">
        <v>9.0499999999999989</v>
      </c>
      <c r="B103" s="461" t="s">
        <v>1764</v>
      </c>
      <c r="C103" s="460"/>
      <c r="D103" s="718"/>
      <c r="E103" s="718"/>
      <c r="F103" s="718"/>
      <c r="G103" s="718"/>
      <c r="H103" s="718"/>
      <c r="I103" s="718"/>
      <c r="J103" s="718"/>
      <c r="K103" s="718"/>
    </row>
    <row r="104" spans="1:11">
      <c r="A104" s="469"/>
      <c r="B104" s="459" t="s">
        <v>104</v>
      </c>
      <c r="C104" s="458">
        <v>1</v>
      </c>
      <c r="D104" s="697"/>
      <c r="E104" s="697"/>
      <c r="F104" s="697"/>
      <c r="G104" s="697"/>
      <c r="H104" s="697"/>
      <c r="I104" s="697"/>
      <c r="J104" s="697"/>
      <c r="K104" s="697"/>
    </row>
    <row r="105" spans="1:11" ht="25.5">
      <c r="A105" s="468">
        <v>9.0599999999999987</v>
      </c>
      <c r="B105" s="461" t="s">
        <v>1765</v>
      </c>
      <c r="C105" s="460"/>
      <c r="D105" s="718"/>
      <c r="E105" s="718"/>
      <c r="F105" s="718"/>
      <c r="G105" s="718"/>
      <c r="H105" s="718"/>
      <c r="I105" s="718"/>
      <c r="J105" s="718"/>
      <c r="K105" s="718"/>
    </row>
    <row r="106" spans="1:11">
      <c r="A106" s="469"/>
      <c r="B106" s="459" t="s">
        <v>103</v>
      </c>
      <c r="C106" s="458">
        <v>1</v>
      </c>
      <c r="D106" s="697"/>
      <c r="E106" s="697"/>
      <c r="F106" s="697"/>
      <c r="G106" s="697"/>
      <c r="H106" s="697"/>
      <c r="I106" s="697"/>
      <c r="J106" s="697"/>
      <c r="K106" s="697"/>
    </row>
    <row r="107" spans="1:11">
      <c r="A107" s="468">
        <v>9.0699999999999985</v>
      </c>
      <c r="B107" s="461" t="s">
        <v>1766</v>
      </c>
      <c r="C107" s="460"/>
      <c r="D107" s="718"/>
      <c r="E107" s="718"/>
      <c r="F107" s="718"/>
      <c r="G107" s="718"/>
      <c r="H107" s="718"/>
      <c r="I107" s="718"/>
      <c r="J107" s="718"/>
      <c r="K107" s="718"/>
    </row>
    <row r="108" spans="1:11">
      <c r="A108" s="469"/>
      <c r="B108" s="459" t="s">
        <v>199</v>
      </c>
      <c r="C108" s="458">
        <v>1</v>
      </c>
      <c r="D108" s="697"/>
      <c r="E108" s="697"/>
      <c r="F108" s="697"/>
      <c r="G108" s="697"/>
      <c r="H108" s="697"/>
      <c r="I108" s="697"/>
      <c r="J108" s="697"/>
      <c r="K108" s="697"/>
    </row>
    <row r="109" spans="1:11" ht="25.5">
      <c r="A109" s="468">
        <v>9.0799999999999983</v>
      </c>
      <c r="B109" s="461" t="s">
        <v>1767</v>
      </c>
      <c r="C109" s="460"/>
      <c r="D109" s="718"/>
      <c r="E109" s="718"/>
      <c r="F109" s="718"/>
      <c r="G109" s="718"/>
      <c r="H109" s="718"/>
      <c r="I109" s="718"/>
      <c r="J109" s="718"/>
      <c r="K109" s="718"/>
    </row>
    <row r="110" spans="1:11" ht="25.5">
      <c r="A110" s="469"/>
      <c r="B110" s="459" t="s">
        <v>106</v>
      </c>
      <c r="C110" s="458">
        <v>1</v>
      </c>
      <c r="D110" s="697"/>
      <c r="E110" s="697"/>
      <c r="F110" s="697"/>
      <c r="G110" s="697"/>
      <c r="H110" s="697"/>
      <c r="I110" s="697"/>
      <c r="J110" s="697"/>
      <c r="K110" s="697"/>
    </row>
    <row r="111" spans="1:11" ht="25.5">
      <c r="A111" s="468">
        <v>9.0899999999999981</v>
      </c>
      <c r="B111" s="461" t="s">
        <v>1767</v>
      </c>
      <c r="C111" s="460"/>
      <c r="D111" s="718"/>
      <c r="E111" s="718"/>
      <c r="F111" s="718"/>
      <c r="G111" s="718"/>
      <c r="H111" s="718"/>
      <c r="I111" s="718"/>
      <c r="J111" s="718"/>
      <c r="K111" s="718"/>
    </row>
    <row r="112" spans="1:11" ht="25.5">
      <c r="A112" s="469"/>
      <c r="B112" s="459" t="s">
        <v>107</v>
      </c>
      <c r="C112" s="458">
        <v>1</v>
      </c>
      <c r="D112" s="697"/>
      <c r="E112" s="697"/>
      <c r="F112" s="697"/>
      <c r="G112" s="697"/>
      <c r="H112" s="697"/>
      <c r="I112" s="697"/>
      <c r="J112" s="697"/>
      <c r="K112" s="697"/>
    </row>
    <row r="113" spans="1:11">
      <c r="A113" s="468">
        <v>9.0999999999999979</v>
      </c>
      <c r="B113" s="461" t="s">
        <v>1768</v>
      </c>
      <c r="C113" s="460"/>
      <c r="D113" s="718"/>
      <c r="E113" s="718"/>
      <c r="F113" s="718"/>
      <c r="G113" s="718"/>
      <c r="H113" s="718"/>
      <c r="I113" s="718"/>
      <c r="J113" s="718"/>
      <c r="K113" s="718"/>
    </row>
    <row r="114" spans="1:11">
      <c r="A114" s="469"/>
      <c r="B114" s="459" t="s">
        <v>112</v>
      </c>
      <c r="C114" s="458">
        <v>1</v>
      </c>
      <c r="D114" s="697"/>
      <c r="E114" s="697"/>
      <c r="F114" s="697"/>
      <c r="G114" s="697"/>
      <c r="H114" s="697"/>
      <c r="I114" s="697"/>
      <c r="J114" s="697"/>
      <c r="K114" s="697"/>
    </row>
    <row r="115" spans="1:11">
      <c r="A115" s="469"/>
      <c r="B115" s="459" t="s">
        <v>109</v>
      </c>
      <c r="C115" s="458">
        <v>2</v>
      </c>
      <c r="D115" s="697"/>
      <c r="E115" s="697"/>
      <c r="F115" s="697"/>
      <c r="G115" s="697"/>
      <c r="H115" s="697"/>
      <c r="I115" s="697"/>
      <c r="J115" s="697"/>
      <c r="K115" s="697"/>
    </row>
    <row r="116" spans="1:11">
      <c r="A116" s="469"/>
      <c r="B116" s="459" t="s">
        <v>113</v>
      </c>
      <c r="C116" s="458">
        <v>1</v>
      </c>
      <c r="D116" s="697"/>
      <c r="E116" s="697"/>
      <c r="F116" s="697"/>
      <c r="G116" s="697"/>
      <c r="H116" s="697"/>
      <c r="I116" s="697"/>
      <c r="J116" s="697"/>
      <c r="K116" s="697"/>
    </row>
    <row r="117" spans="1:11">
      <c r="A117" s="469"/>
      <c r="B117" s="459" t="s">
        <v>110</v>
      </c>
      <c r="C117" s="458">
        <v>2</v>
      </c>
      <c r="D117" s="697"/>
      <c r="E117" s="697"/>
      <c r="F117" s="697"/>
      <c r="G117" s="697"/>
      <c r="H117" s="697"/>
      <c r="I117" s="697"/>
      <c r="J117" s="697"/>
      <c r="K117" s="697"/>
    </row>
    <row r="118" spans="1:11">
      <c r="A118" s="468">
        <v>9.1099999999999977</v>
      </c>
      <c r="B118" s="461" t="s">
        <v>1768</v>
      </c>
      <c r="C118" s="460"/>
      <c r="D118" s="718"/>
      <c r="E118" s="718"/>
      <c r="F118" s="718"/>
      <c r="G118" s="718"/>
      <c r="H118" s="718"/>
      <c r="I118" s="718"/>
      <c r="J118" s="718"/>
      <c r="K118" s="718"/>
    </row>
    <row r="119" spans="1:11">
      <c r="A119" s="469"/>
      <c r="B119" s="459" t="s">
        <v>114</v>
      </c>
      <c r="C119" s="458">
        <v>1</v>
      </c>
      <c r="D119" s="697"/>
      <c r="E119" s="697"/>
      <c r="F119" s="697"/>
      <c r="G119" s="697"/>
      <c r="H119" s="697"/>
      <c r="I119" s="697"/>
      <c r="J119" s="697"/>
      <c r="K119" s="697"/>
    </row>
    <row r="120" spans="1:11" ht="25.5">
      <c r="A120" s="469">
        <v>9.1199999999999974</v>
      </c>
      <c r="B120" s="459" t="s">
        <v>1769</v>
      </c>
      <c r="C120" s="458"/>
      <c r="D120" s="697"/>
      <c r="E120" s="697"/>
      <c r="F120" s="697"/>
      <c r="G120" s="697"/>
      <c r="H120" s="697"/>
      <c r="I120" s="697"/>
      <c r="J120" s="697"/>
      <c r="K120" s="697"/>
    </row>
    <row r="121" spans="1:11">
      <c r="A121" s="469"/>
      <c r="B121" s="459" t="s">
        <v>116</v>
      </c>
      <c r="C121" s="458">
        <v>1</v>
      </c>
      <c r="D121" s="697"/>
      <c r="E121" s="697"/>
      <c r="F121" s="697"/>
      <c r="G121" s="697"/>
      <c r="H121" s="697"/>
      <c r="I121" s="697"/>
      <c r="J121" s="697"/>
      <c r="K121" s="697"/>
    </row>
    <row r="122" spans="1:11">
      <c r="A122" s="468">
        <v>9.1299999999999972</v>
      </c>
      <c r="B122" s="461" t="s">
        <v>1763</v>
      </c>
      <c r="C122" s="460"/>
      <c r="D122" s="718"/>
      <c r="E122" s="718"/>
      <c r="F122" s="718"/>
      <c r="G122" s="718"/>
      <c r="H122" s="718"/>
      <c r="I122" s="718"/>
      <c r="J122" s="718"/>
      <c r="K122" s="718"/>
    </row>
    <row r="123" spans="1:11">
      <c r="A123" s="469"/>
      <c r="B123" s="459" t="s">
        <v>117</v>
      </c>
      <c r="C123" s="458">
        <v>1</v>
      </c>
      <c r="D123" s="697"/>
      <c r="E123" s="697"/>
      <c r="F123" s="697"/>
      <c r="G123" s="697"/>
      <c r="H123" s="697"/>
      <c r="I123" s="697"/>
      <c r="J123" s="697"/>
      <c r="K123" s="697"/>
    </row>
    <row r="124" spans="1:11">
      <c r="A124" s="469"/>
      <c r="B124" s="459" t="s">
        <v>118</v>
      </c>
      <c r="C124" s="458">
        <v>2</v>
      </c>
      <c r="D124" s="697"/>
      <c r="E124" s="697"/>
      <c r="F124" s="697"/>
      <c r="G124" s="697"/>
      <c r="H124" s="697"/>
      <c r="I124" s="697"/>
      <c r="J124" s="697"/>
      <c r="K124" s="697"/>
    </row>
    <row r="125" spans="1:11">
      <c r="A125" s="468">
        <v>9.139999999999997</v>
      </c>
      <c r="B125" s="461" t="s">
        <v>1763</v>
      </c>
      <c r="C125" s="460"/>
      <c r="D125" s="718"/>
      <c r="E125" s="718"/>
      <c r="F125" s="718"/>
      <c r="G125" s="718"/>
      <c r="H125" s="718"/>
      <c r="I125" s="718"/>
      <c r="J125" s="718"/>
      <c r="K125" s="718"/>
    </row>
    <row r="126" spans="1:11">
      <c r="A126" s="469"/>
      <c r="B126" s="459" t="s">
        <v>120</v>
      </c>
      <c r="C126" s="458">
        <v>1</v>
      </c>
      <c r="D126" s="697"/>
      <c r="E126" s="697"/>
      <c r="F126" s="697"/>
      <c r="G126" s="697"/>
      <c r="H126" s="697"/>
      <c r="I126" s="697"/>
      <c r="J126" s="697"/>
      <c r="K126" s="697"/>
    </row>
    <row r="127" spans="1:11">
      <c r="A127" s="469"/>
      <c r="B127" s="459"/>
      <c r="C127" s="458"/>
      <c r="D127" s="697"/>
      <c r="E127" s="697"/>
      <c r="F127" s="697"/>
      <c r="G127" s="697"/>
      <c r="H127" s="697"/>
      <c r="I127" s="697"/>
      <c r="J127" s="697"/>
      <c r="K127" s="697"/>
    </row>
    <row r="128" spans="1:11">
      <c r="A128" s="468">
        <v>9.1499999999999968</v>
      </c>
      <c r="B128" s="461" t="s">
        <v>1766</v>
      </c>
      <c r="C128" s="460"/>
      <c r="D128" s="718"/>
      <c r="E128" s="718"/>
      <c r="F128" s="718"/>
      <c r="G128" s="718"/>
      <c r="H128" s="718"/>
      <c r="I128" s="718"/>
      <c r="J128" s="718"/>
      <c r="K128" s="718"/>
    </row>
    <row r="129" spans="1:11">
      <c r="A129" s="469"/>
      <c r="B129" s="459" t="s">
        <v>122</v>
      </c>
      <c r="C129" s="458">
        <v>1</v>
      </c>
      <c r="D129" s="697"/>
      <c r="E129" s="697"/>
      <c r="F129" s="697"/>
      <c r="G129" s="697"/>
      <c r="H129" s="697"/>
      <c r="I129" s="697"/>
      <c r="J129" s="697"/>
      <c r="K129" s="697"/>
    </row>
    <row r="130" spans="1:11">
      <c r="A130" s="469">
        <v>9.1599999999999966</v>
      </c>
      <c r="B130" s="459" t="s">
        <v>1768</v>
      </c>
      <c r="C130" s="458"/>
      <c r="D130" s="697"/>
      <c r="E130" s="697"/>
      <c r="F130" s="697"/>
      <c r="G130" s="697"/>
      <c r="H130" s="697"/>
      <c r="I130" s="697"/>
      <c r="J130" s="697"/>
      <c r="K130" s="697"/>
    </row>
    <row r="131" spans="1:11">
      <c r="A131" s="469"/>
      <c r="B131" s="459" t="s">
        <v>123</v>
      </c>
      <c r="C131" s="458">
        <v>1</v>
      </c>
      <c r="D131" s="697"/>
      <c r="E131" s="697"/>
      <c r="F131" s="697"/>
      <c r="G131" s="697"/>
      <c r="H131" s="697"/>
      <c r="I131" s="697"/>
      <c r="J131" s="697"/>
      <c r="K131" s="697"/>
    </row>
    <row r="132" spans="1:11" ht="25.5">
      <c r="A132" s="468">
        <v>9.1699999999999964</v>
      </c>
      <c r="B132" s="461" t="s">
        <v>1769</v>
      </c>
      <c r="C132" s="460"/>
      <c r="D132" s="718"/>
      <c r="E132" s="718"/>
      <c r="F132" s="718"/>
      <c r="G132" s="718"/>
      <c r="H132" s="718"/>
      <c r="I132" s="718"/>
      <c r="J132" s="718"/>
      <c r="K132" s="718"/>
    </row>
    <row r="133" spans="1:11">
      <c r="A133" s="469"/>
      <c r="B133" s="459" t="s">
        <v>125</v>
      </c>
      <c r="C133" s="458">
        <v>1</v>
      </c>
      <c r="D133" s="697"/>
      <c r="E133" s="697"/>
      <c r="F133" s="697"/>
      <c r="G133" s="697"/>
      <c r="H133" s="697"/>
      <c r="I133" s="697"/>
      <c r="J133" s="697"/>
      <c r="K133" s="697"/>
    </row>
    <row r="134" spans="1:11" ht="25.5">
      <c r="A134" s="468">
        <v>9.1799999999999962</v>
      </c>
      <c r="B134" s="461" t="s">
        <v>1770</v>
      </c>
      <c r="C134" s="460"/>
      <c r="D134" s="718"/>
      <c r="E134" s="718"/>
      <c r="F134" s="718"/>
      <c r="G134" s="718"/>
      <c r="H134" s="718"/>
      <c r="I134" s="718"/>
      <c r="J134" s="718"/>
      <c r="K134" s="718"/>
    </row>
    <row r="135" spans="1:11">
      <c r="A135" s="469"/>
      <c r="B135" s="459" t="s">
        <v>126</v>
      </c>
      <c r="C135" s="458">
        <v>2</v>
      </c>
      <c r="D135" s="697"/>
      <c r="E135" s="697"/>
      <c r="F135" s="697"/>
      <c r="G135" s="697"/>
      <c r="H135" s="697"/>
      <c r="I135" s="697"/>
      <c r="J135" s="697"/>
      <c r="K135" s="697"/>
    </row>
    <row r="136" spans="1:11" ht="25.5">
      <c r="A136" s="468">
        <v>9.19</v>
      </c>
      <c r="B136" s="461" t="s">
        <v>1771</v>
      </c>
      <c r="C136" s="460"/>
      <c r="D136" s="718"/>
      <c r="E136" s="718"/>
      <c r="F136" s="718"/>
      <c r="G136" s="718"/>
      <c r="H136" s="718"/>
      <c r="I136" s="718"/>
      <c r="J136" s="718"/>
      <c r="K136" s="718"/>
    </row>
    <row r="137" spans="1:11">
      <c r="A137" s="469"/>
      <c r="B137" s="459" t="s">
        <v>127</v>
      </c>
      <c r="C137" s="458">
        <v>1</v>
      </c>
      <c r="D137" s="697"/>
      <c r="E137" s="697"/>
      <c r="F137" s="697"/>
      <c r="G137" s="697"/>
      <c r="H137" s="697"/>
      <c r="I137" s="697"/>
      <c r="J137" s="697"/>
      <c r="K137" s="697"/>
    </row>
    <row r="138" spans="1:11" ht="25.5">
      <c r="A138" s="468">
        <v>9.1999999999999993</v>
      </c>
      <c r="B138" s="461" t="s">
        <v>1772</v>
      </c>
      <c r="C138" s="460"/>
      <c r="D138" s="718"/>
      <c r="E138" s="718"/>
      <c r="F138" s="718"/>
      <c r="G138" s="718"/>
      <c r="H138" s="718"/>
      <c r="I138" s="718"/>
      <c r="J138" s="718"/>
      <c r="K138" s="718"/>
    </row>
    <row r="139" spans="1:11">
      <c r="A139" s="469"/>
      <c r="B139" s="459" t="s">
        <v>175</v>
      </c>
      <c r="C139" s="458">
        <v>1</v>
      </c>
      <c r="D139" s="697"/>
      <c r="E139" s="697"/>
      <c r="F139" s="697"/>
      <c r="G139" s="697"/>
      <c r="H139" s="697"/>
      <c r="I139" s="697"/>
      <c r="J139" s="697"/>
      <c r="K139" s="697"/>
    </row>
    <row r="140" spans="1:11" ht="25.5">
      <c r="A140" s="468">
        <v>9.2099999999999991</v>
      </c>
      <c r="B140" s="461" t="s">
        <v>1773</v>
      </c>
      <c r="C140" s="460"/>
      <c r="D140" s="718"/>
      <c r="E140" s="718"/>
      <c r="F140" s="718"/>
      <c r="G140" s="718"/>
      <c r="H140" s="718"/>
      <c r="I140" s="718"/>
      <c r="J140" s="718"/>
      <c r="K140" s="718"/>
    </row>
    <row r="141" spans="1:11">
      <c r="A141" s="469"/>
      <c r="B141" s="459" t="s">
        <v>129</v>
      </c>
      <c r="C141" s="458">
        <v>1</v>
      </c>
      <c r="D141" s="697"/>
      <c r="E141" s="697"/>
      <c r="F141" s="697"/>
      <c r="G141" s="697"/>
      <c r="H141" s="697"/>
      <c r="I141" s="697"/>
      <c r="J141" s="697"/>
      <c r="K141" s="697"/>
    </row>
    <row r="142" spans="1:11">
      <c r="A142" s="469">
        <v>9.2299999999999986</v>
      </c>
      <c r="B142" s="459" t="s">
        <v>1774</v>
      </c>
      <c r="C142" s="458"/>
      <c r="D142" s="697"/>
      <c r="E142" s="697"/>
      <c r="F142" s="697"/>
      <c r="G142" s="697"/>
      <c r="H142" s="697"/>
      <c r="I142" s="697"/>
      <c r="J142" s="697"/>
      <c r="K142" s="697"/>
    </row>
    <row r="143" spans="1:11">
      <c r="A143" s="469"/>
      <c r="B143" s="459" t="s">
        <v>132</v>
      </c>
      <c r="C143" s="458">
        <v>2</v>
      </c>
      <c r="D143" s="697"/>
      <c r="E143" s="697"/>
      <c r="F143" s="697"/>
      <c r="G143" s="697"/>
      <c r="H143" s="697"/>
      <c r="I143" s="697"/>
      <c r="J143" s="697"/>
      <c r="K143" s="697"/>
    </row>
    <row r="144" spans="1:11">
      <c r="A144" s="469"/>
      <c r="B144" s="459" t="s">
        <v>133</v>
      </c>
      <c r="C144" s="458">
        <v>1</v>
      </c>
      <c r="D144" s="697"/>
      <c r="E144" s="697"/>
      <c r="F144" s="697"/>
      <c r="G144" s="697"/>
      <c r="H144" s="697"/>
      <c r="I144" s="697"/>
      <c r="J144" s="697"/>
      <c r="K144" s="697"/>
    </row>
    <row r="145" spans="1:11">
      <c r="A145" s="469"/>
      <c r="B145" s="459" t="s">
        <v>134</v>
      </c>
      <c r="C145" s="458">
        <v>1</v>
      </c>
      <c r="D145" s="697"/>
      <c r="E145" s="697"/>
      <c r="F145" s="697"/>
      <c r="G145" s="697"/>
      <c r="H145" s="697"/>
      <c r="I145" s="697"/>
      <c r="J145" s="697"/>
      <c r="K145" s="697"/>
    </row>
    <row r="146" spans="1:11">
      <c r="A146" s="468">
        <v>10</v>
      </c>
      <c r="B146" s="461" t="s">
        <v>21</v>
      </c>
      <c r="C146" s="460"/>
      <c r="D146" s="718"/>
      <c r="E146" s="718"/>
      <c r="F146" s="718"/>
      <c r="G146" s="718"/>
      <c r="H146" s="718"/>
      <c r="I146" s="718"/>
      <c r="J146" s="718"/>
      <c r="K146" s="718"/>
    </row>
    <row r="147" spans="1:11">
      <c r="A147" s="469">
        <v>10.01</v>
      </c>
      <c r="B147" s="459" t="s">
        <v>1775</v>
      </c>
      <c r="C147" s="458">
        <v>5</v>
      </c>
      <c r="D147" s="697"/>
      <c r="E147" s="697"/>
      <c r="F147" s="697"/>
      <c r="G147" s="697"/>
      <c r="H147" s="697"/>
      <c r="I147" s="697"/>
      <c r="J147" s="697"/>
      <c r="K147" s="697"/>
    </row>
    <row r="148" spans="1:11">
      <c r="A148" s="468">
        <v>11</v>
      </c>
      <c r="B148" s="461" t="s">
        <v>8</v>
      </c>
      <c r="C148" s="460"/>
      <c r="D148" s="718"/>
      <c r="E148" s="718"/>
      <c r="F148" s="718"/>
      <c r="G148" s="718"/>
      <c r="H148" s="718"/>
      <c r="I148" s="718"/>
      <c r="J148" s="718"/>
      <c r="K148" s="718"/>
    </row>
    <row r="149" spans="1:11" ht="25.5">
      <c r="A149" s="469">
        <v>11.01</v>
      </c>
      <c r="B149" s="459" t="s">
        <v>1776</v>
      </c>
      <c r="C149" s="458">
        <v>554.33000000000004</v>
      </c>
      <c r="D149" s="697"/>
      <c r="E149" s="697"/>
      <c r="F149" s="697"/>
      <c r="G149" s="697"/>
      <c r="H149" s="697"/>
      <c r="I149" s="697"/>
      <c r="J149" s="697"/>
      <c r="K149" s="697"/>
    </row>
    <row r="150" spans="1:11" ht="25.5">
      <c r="A150" s="469">
        <v>11.02</v>
      </c>
      <c r="B150" s="459" t="s">
        <v>1777</v>
      </c>
      <c r="C150" s="458">
        <v>160.22</v>
      </c>
      <c r="D150" s="697"/>
      <c r="E150" s="697"/>
      <c r="F150" s="697"/>
      <c r="G150" s="697"/>
      <c r="H150" s="697"/>
      <c r="I150" s="697"/>
      <c r="J150" s="697"/>
      <c r="K150" s="697"/>
    </row>
    <row r="151" spans="1:11" ht="25.5">
      <c r="A151" s="469">
        <v>11.04</v>
      </c>
      <c r="B151" s="459" t="s">
        <v>1778</v>
      </c>
      <c r="C151" s="458">
        <v>360.86</v>
      </c>
      <c r="D151" s="697"/>
      <c r="E151" s="697"/>
      <c r="F151" s="697"/>
      <c r="G151" s="697"/>
      <c r="H151" s="697"/>
      <c r="I151" s="697"/>
      <c r="J151" s="697"/>
      <c r="K151" s="697"/>
    </row>
    <row r="152" spans="1:11" ht="25.5">
      <c r="A152" s="469">
        <v>11.049999999999999</v>
      </c>
      <c r="B152" s="459" t="s">
        <v>1778</v>
      </c>
      <c r="C152" s="458">
        <v>27.56</v>
      </c>
      <c r="D152" s="697"/>
      <c r="E152" s="697"/>
      <c r="F152" s="697"/>
      <c r="G152" s="697"/>
      <c r="H152" s="697"/>
      <c r="I152" s="697"/>
      <c r="J152" s="697"/>
      <c r="K152" s="697"/>
    </row>
    <row r="153" spans="1:11">
      <c r="A153" s="468">
        <v>12</v>
      </c>
      <c r="B153" s="461" t="s">
        <v>22</v>
      </c>
      <c r="C153" s="460"/>
      <c r="D153" s="718"/>
      <c r="E153" s="718"/>
      <c r="F153" s="718"/>
      <c r="G153" s="718"/>
      <c r="H153" s="718"/>
      <c r="I153" s="718"/>
      <c r="J153" s="718"/>
      <c r="K153" s="718"/>
    </row>
    <row r="154" spans="1:11" ht="25.5">
      <c r="A154" s="693">
        <v>12.01</v>
      </c>
      <c r="B154" s="459" t="s">
        <v>1877</v>
      </c>
      <c r="C154" s="462">
        <v>40.92</v>
      </c>
      <c r="D154" s="697"/>
      <c r="E154" s="697"/>
      <c r="F154" s="697"/>
      <c r="G154" s="697"/>
      <c r="H154" s="697"/>
      <c r="I154" s="697"/>
      <c r="J154" s="697"/>
      <c r="K154" s="697"/>
    </row>
    <row r="155" spans="1:11">
      <c r="A155" s="469">
        <v>12.02</v>
      </c>
      <c r="B155" s="459" t="s">
        <v>1779</v>
      </c>
      <c r="C155" s="458">
        <v>40.08</v>
      </c>
      <c r="D155" s="697"/>
      <c r="E155" s="697"/>
      <c r="F155" s="697"/>
      <c r="G155" s="697"/>
      <c r="H155" s="697"/>
      <c r="I155" s="697"/>
      <c r="J155" s="697"/>
      <c r="K155" s="697"/>
    </row>
    <row r="156" spans="1:11" ht="25.5">
      <c r="A156" s="710">
        <v>12.03</v>
      </c>
      <c r="B156" s="466" t="s">
        <v>1878</v>
      </c>
      <c r="C156" s="711">
        <v>14.15</v>
      </c>
      <c r="D156" s="697"/>
      <c r="E156" s="697"/>
      <c r="F156" s="697"/>
      <c r="G156" s="697"/>
      <c r="H156" s="697"/>
      <c r="I156" s="697"/>
      <c r="J156" s="697"/>
      <c r="K156" s="697"/>
    </row>
    <row r="157" spans="1:11" s="236" customFormat="1" ht="25.5">
      <c r="A157" s="693">
        <v>12.04</v>
      </c>
      <c r="B157" s="463" t="s">
        <v>1879</v>
      </c>
      <c r="C157" s="711">
        <v>23.83</v>
      </c>
      <c r="D157" s="697"/>
      <c r="E157" s="697"/>
      <c r="F157" s="697"/>
      <c r="G157" s="697"/>
      <c r="H157" s="697"/>
      <c r="I157" s="697"/>
      <c r="J157" s="697"/>
      <c r="K157" s="697"/>
    </row>
    <row r="158" spans="1:11">
      <c r="A158" s="469">
        <v>12.049999999999999</v>
      </c>
      <c r="B158" s="459" t="s">
        <v>1780</v>
      </c>
      <c r="C158" s="458">
        <v>21.67</v>
      </c>
      <c r="D158" s="697"/>
      <c r="E158" s="697"/>
      <c r="F158" s="697"/>
      <c r="G158" s="697"/>
      <c r="H158" s="697"/>
      <c r="I158" s="697"/>
      <c r="J158" s="697"/>
      <c r="K158" s="697"/>
    </row>
    <row r="159" spans="1:11">
      <c r="A159" s="469">
        <v>12.059999999999999</v>
      </c>
      <c r="B159" s="459" t="s">
        <v>1780</v>
      </c>
      <c r="C159" s="458">
        <v>66.95</v>
      </c>
      <c r="D159" s="697"/>
      <c r="E159" s="697"/>
      <c r="F159" s="697"/>
      <c r="G159" s="697"/>
      <c r="H159" s="697"/>
      <c r="I159" s="697"/>
      <c r="J159" s="697"/>
      <c r="K159" s="697"/>
    </row>
    <row r="160" spans="1:11">
      <c r="A160" s="468">
        <v>13</v>
      </c>
      <c r="B160" s="461" t="s">
        <v>9</v>
      </c>
      <c r="C160" s="460"/>
      <c r="D160" s="718"/>
      <c r="E160" s="718"/>
      <c r="F160" s="718"/>
      <c r="G160" s="718"/>
      <c r="H160" s="718"/>
      <c r="I160" s="718"/>
      <c r="J160" s="718"/>
      <c r="K160" s="718"/>
    </row>
    <row r="161" spans="1:11" ht="25.5">
      <c r="A161" s="469">
        <v>13.01</v>
      </c>
      <c r="B161" s="459" t="s">
        <v>1880</v>
      </c>
      <c r="C161" s="458">
        <v>173.44</v>
      </c>
      <c r="D161" s="697"/>
      <c r="E161" s="697"/>
      <c r="F161" s="697"/>
      <c r="G161" s="697"/>
      <c r="H161" s="697"/>
      <c r="I161" s="697"/>
      <c r="J161" s="697"/>
      <c r="K161" s="697"/>
    </row>
    <row r="162" spans="1:11" ht="25.5">
      <c r="A162" s="469">
        <v>13.02</v>
      </c>
      <c r="B162" s="459" t="s">
        <v>1881</v>
      </c>
      <c r="C162" s="458">
        <v>14.45</v>
      </c>
      <c r="D162" s="697"/>
      <c r="E162" s="697"/>
      <c r="F162" s="697"/>
      <c r="G162" s="697"/>
      <c r="H162" s="697"/>
      <c r="I162" s="697"/>
      <c r="J162" s="697"/>
      <c r="K162" s="697"/>
    </row>
    <row r="163" spans="1:11" ht="25.5">
      <c r="A163" s="469">
        <v>13.03</v>
      </c>
      <c r="B163" s="459" t="s">
        <v>1880</v>
      </c>
      <c r="C163" s="458">
        <v>29.24</v>
      </c>
      <c r="D163" s="697"/>
      <c r="E163" s="697"/>
      <c r="F163" s="697"/>
      <c r="G163" s="697"/>
      <c r="H163" s="697"/>
      <c r="I163" s="697"/>
      <c r="J163" s="697"/>
      <c r="K163" s="697"/>
    </row>
    <row r="164" spans="1:11" ht="25.5">
      <c r="A164" s="469">
        <v>13.04</v>
      </c>
      <c r="B164" s="459" t="s">
        <v>1882</v>
      </c>
      <c r="C164" s="458">
        <v>39.78</v>
      </c>
      <c r="D164" s="697"/>
      <c r="E164" s="697"/>
      <c r="F164" s="697"/>
      <c r="G164" s="697"/>
      <c r="H164" s="697"/>
      <c r="I164" s="697"/>
      <c r="J164" s="697"/>
      <c r="K164" s="697"/>
    </row>
    <row r="165" spans="1:11" ht="25.5">
      <c r="A165" s="469">
        <v>13.049999999999999</v>
      </c>
      <c r="B165" s="459" t="s">
        <v>1883</v>
      </c>
      <c r="C165" s="458">
        <v>5.44</v>
      </c>
      <c r="D165" s="697"/>
      <c r="E165" s="697"/>
      <c r="F165" s="697"/>
      <c r="G165" s="697"/>
      <c r="H165" s="697"/>
      <c r="I165" s="697"/>
      <c r="J165" s="697"/>
      <c r="K165" s="697"/>
    </row>
    <row r="166" spans="1:11" ht="25.5">
      <c r="A166" s="469">
        <v>13.059999999999999</v>
      </c>
      <c r="B166" s="459" t="s">
        <v>1883</v>
      </c>
      <c r="C166" s="458">
        <v>2.4</v>
      </c>
      <c r="D166" s="697"/>
      <c r="E166" s="697"/>
      <c r="F166" s="697"/>
      <c r="G166" s="697"/>
      <c r="H166" s="697"/>
      <c r="I166" s="697"/>
      <c r="J166" s="697"/>
      <c r="K166" s="697"/>
    </row>
    <row r="167" spans="1:11" ht="25.5">
      <c r="A167" s="469">
        <v>13.069999999999999</v>
      </c>
      <c r="B167" s="459" t="s">
        <v>1884</v>
      </c>
      <c r="C167" s="458">
        <v>24.65</v>
      </c>
      <c r="D167" s="697"/>
      <c r="E167" s="697"/>
      <c r="F167" s="697"/>
      <c r="G167" s="697"/>
      <c r="H167" s="697"/>
      <c r="I167" s="697"/>
      <c r="J167" s="697"/>
      <c r="K167" s="697"/>
    </row>
    <row r="168" spans="1:11">
      <c r="A168" s="468">
        <v>14</v>
      </c>
      <c r="B168" s="461" t="s">
        <v>10</v>
      </c>
      <c r="C168" s="460"/>
      <c r="D168" s="718"/>
      <c r="E168" s="718"/>
      <c r="F168" s="718"/>
      <c r="G168" s="718"/>
      <c r="H168" s="718"/>
      <c r="I168" s="718"/>
      <c r="J168" s="718"/>
      <c r="K168" s="718"/>
    </row>
    <row r="169" spans="1:11" ht="25.5">
      <c r="A169" s="710">
        <v>14.01</v>
      </c>
      <c r="B169" s="459" t="s">
        <v>1885</v>
      </c>
      <c r="C169" s="462">
        <v>24.65</v>
      </c>
      <c r="D169" s="697"/>
      <c r="E169" s="697"/>
      <c r="F169" s="697"/>
      <c r="G169" s="697"/>
      <c r="H169" s="697"/>
      <c r="I169" s="697"/>
      <c r="J169" s="697"/>
      <c r="K169" s="697"/>
    </row>
    <row r="170" spans="1:11" ht="25.5">
      <c r="A170" s="710">
        <v>14.02</v>
      </c>
      <c r="B170" s="459" t="s">
        <v>1886</v>
      </c>
      <c r="C170" s="462">
        <v>237.24</v>
      </c>
      <c r="D170" s="697"/>
      <c r="E170" s="697"/>
      <c r="F170" s="697"/>
      <c r="G170" s="697"/>
      <c r="H170" s="697"/>
      <c r="I170" s="697"/>
      <c r="J170" s="697"/>
      <c r="K170" s="697"/>
    </row>
    <row r="171" spans="1:11" ht="25.5">
      <c r="A171" s="710">
        <v>14.03</v>
      </c>
      <c r="B171" s="459" t="s">
        <v>1887</v>
      </c>
      <c r="C171" s="462">
        <v>13.35</v>
      </c>
      <c r="D171" s="697"/>
      <c r="E171" s="697"/>
      <c r="F171" s="697"/>
      <c r="G171" s="697"/>
      <c r="H171" s="697"/>
      <c r="I171" s="697"/>
      <c r="J171" s="697"/>
      <c r="K171" s="697"/>
    </row>
    <row r="172" spans="1:11" ht="25.5">
      <c r="A172" s="710">
        <v>14.04</v>
      </c>
      <c r="B172" s="459" t="s">
        <v>1888</v>
      </c>
      <c r="C172" s="462">
        <v>409</v>
      </c>
      <c r="D172" s="697"/>
      <c r="E172" s="697"/>
      <c r="F172" s="697"/>
      <c r="G172" s="697"/>
      <c r="H172" s="697"/>
      <c r="I172" s="697"/>
      <c r="J172" s="697"/>
      <c r="K172" s="697"/>
    </row>
    <row r="173" spans="1:11" ht="25.5">
      <c r="A173" s="710">
        <v>14.049999999999999</v>
      </c>
      <c r="B173" s="459" t="s">
        <v>1889</v>
      </c>
      <c r="C173" s="462">
        <v>257.62</v>
      </c>
      <c r="D173" s="697"/>
      <c r="E173" s="697"/>
      <c r="F173" s="697"/>
      <c r="G173" s="697"/>
      <c r="H173" s="697"/>
      <c r="I173" s="697"/>
      <c r="J173" s="697"/>
      <c r="K173" s="697"/>
    </row>
    <row r="174" spans="1:11" ht="25.5">
      <c r="A174" s="710">
        <v>14.059999999999999</v>
      </c>
      <c r="B174" s="459" t="s">
        <v>1890</v>
      </c>
      <c r="C174" s="462">
        <v>211.8</v>
      </c>
      <c r="D174" s="697"/>
      <c r="E174" s="697"/>
      <c r="F174" s="697"/>
      <c r="G174" s="697"/>
      <c r="H174" s="697"/>
      <c r="I174" s="697"/>
      <c r="J174" s="697"/>
      <c r="K174" s="697"/>
    </row>
    <row r="175" spans="1:11" ht="38.25">
      <c r="A175" s="710">
        <v>14.069999999999999</v>
      </c>
      <c r="B175" s="459" t="s">
        <v>1891</v>
      </c>
      <c r="C175" s="462">
        <v>242.15</v>
      </c>
      <c r="D175" s="697"/>
      <c r="E175" s="697"/>
      <c r="F175" s="697"/>
      <c r="G175" s="697"/>
      <c r="H175" s="697"/>
      <c r="I175" s="697"/>
      <c r="J175" s="697"/>
      <c r="K175" s="697"/>
    </row>
    <row r="176" spans="1:11" ht="38.25">
      <c r="A176" s="710">
        <v>14.079999999999998</v>
      </c>
      <c r="B176" s="459" t="s">
        <v>1892</v>
      </c>
      <c r="C176" s="462">
        <v>66.95</v>
      </c>
      <c r="D176" s="697"/>
      <c r="E176" s="697"/>
      <c r="F176" s="697"/>
      <c r="G176" s="697"/>
      <c r="H176" s="697"/>
      <c r="I176" s="697"/>
      <c r="J176" s="697"/>
      <c r="K176" s="697"/>
    </row>
    <row r="177" spans="1:11" ht="25.5">
      <c r="A177" s="710">
        <v>14.089999999999998</v>
      </c>
      <c r="B177" s="465" t="s">
        <v>1893</v>
      </c>
      <c r="C177" s="462">
        <v>9.9</v>
      </c>
      <c r="D177" s="697"/>
      <c r="E177" s="697"/>
      <c r="F177" s="697"/>
      <c r="G177" s="697"/>
      <c r="H177" s="697"/>
      <c r="I177" s="697"/>
      <c r="J177" s="697"/>
      <c r="K177" s="697"/>
    </row>
    <row r="178" spans="1:11">
      <c r="A178" s="468">
        <v>15</v>
      </c>
      <c r="B178" s="461" t="s">
        <v>136</v>
      </c>
      <c r="C178" s="460"/>
      <c r="D178" s="718"/>
      <c r="E178" s="718"/>
      <c r="F178" s="718"/>
      <c r="G178" s="718"/>
      <c r="H178" s="718"/>
      <c r="I178" s="718"/>
      <c r="J178" s="718"/>
      <c r="K178" s="718"/>
    </row>
    <row r="179" spans="1:11" ht="15.6" customHeight="1">
      <c r="A179" s="469">
        <v>15.01</v>
      </c>
      <c r="B179" s="459" t="s">
        <v>1781</v>
      </c>
      <c r="C179" s="458">
        <v>22.8</v>
      </c>
      <c r="D179" s="697"/>
      <c r="E179" s="697"/>
      <c r="F179" s="697"/>
      <c r="G179" s="697"/>
      <c r="H179" s="697"/>
      <c r="I179" s="697"/>
      <c r="J179" s="697"/>
      <c r="K179" s="697"/>
    </row>
    <row r="180" spans="1:11" ht="15.6" customHeight="1">
      <c r="A180" s="469">
        <v>15.02</v>
      </c>
      <c r="B180" s="459" t="s">
        <v>1782</v>
      </c>
      <c r="C180" s="458">
        <v>9.36</v>
      </c>
      <c r="D180" s="697"/>
      <c r="E180" s="697"/>
      <c r="F180" s="697"/>
      <c r="G180" s="697"/>
      <c r="H180" s="697"/>
      <c r="I180" s="697"/>
      <c r="J180" s="697"/>
      <c r="K180" s="697"/>
    </row>
    <row r="181" spans="1:11" ht="15.6" customHeight="1">
      <c r="A181" s="469">
        <v>15.03</v>
      </c>
      <c r="B181" s="459" t="s">
        <v>1783</v>
      </c>
      <c r="C181" s="458">
        <v>6.6</v>
      </c>
      <c r="D181" s="697"/>
      <c r="E181" s="697"/>
      <c r="F181" s="697"/>
      <c r="G181" s="697"/>
      <c r="H181" s="697"/>
      <c r="I181" s="697"/>
      <c r="J181" s="697"/>
      <c r="K181" s="697"/>
    </row>
    <row r="182" spans="1:11" s="236" customFormat="1" ht="15.6" customHeight="1">
      <c r="A182" s="693">
        <v>15.04</v>
      </c>
      <c r="B182" s="712" t="s">
        <v>1784</v>
      </c>
      <c r="C182" s="462">
        <v>75.5</v>
      </c>
      <c r="D182" s="697"/>
      <c r="E182" s="697"/>
      <c r="F182" s="697"/>
      <c r="G182" s="697"/>
      <c r="H182" s="697"/>
      <c r="I182" s="697"/>
      <c r="J182" s="697"/>
      <c r="K182" s="697"/>
    </row>
    <row r="183" spans="1:11" ht="15.6" customHeight="1">
      <c r="A183" s="469">
        <v>15.049999999999999</v>
      </c>
      <c r="B183" s="466" t="s">
        <v>1785</v>
      </c>
      <c r="C183" s="458">
        <v>6.18</v>
      </c>
      <c r="D183" s="697"/>
      <c r="E183" s="697"/>
      <c r="F183" s="697"/>
      <c r="G183" s="697"/>
      <c r="H183" s="697"/>
      <c r="I183" s="697"/>
      <c r="J183" s="697"/>
      <c r="K183" s="697"/>
    </row>
    <row r="184" spans="1:11" ht="15.6" customHeight="1">
      <c r="A184" s="469">
        <v>15.059999999999999</v>
      </c>
      <c r="B184" s="466" t="s">
        <v>1786</v>
      </c>
      <c r="C184" s="458">
        <v>11.84</v>
      </c>
      <c r="D184" s="697"/>
      <c r="E184" s="697"/>
      <c r="F184" s="697"/>
      <c r="G184" s="697"/>
      <c r="H184" s="697"/>
      <c r="I184" s="697"/>
      <c r="J184" s="697"/>
      <c r="K184" s="697"/>
    </row>
    <row r="185" spans="1:11">
      <c r="A185" s="469">
        <v>15.069999999999999</v>
      </c>
      <c r="B185" s="459" t="s">
        <v>1787</v>
      </c>
      <c r="C185" s="458">
        <v>52.36</v>
      </c>
      <c r="D185" s="697"/>
      <c r="E185" s="697"/>
      <c r="F185" s="697"/>
      <c r="G185" s="697"/>
      <c r="H185" s="697"/>
      <c r="I185" s="697"/>
      <c r="J185" s="697"/>
      <c r="K185" s="697"/>
    </row>
    <row r="186" spans="1:11" ht="15.6" customHeight="1">
      <c r="A186" s="469">
        <v>15.079999999999998</v>
      </c>
      <c r="B186" s="463" t="s">
        <v>1788</v>
      </c>
      <c r="C186" s="458">
        <v>25.13</v>
      </c>
      <c r="D186" s="697"/>
      <c r="E186" s="697"/>
      <c r="F186" s="697"/>
      <c r="G186" s="697"/>
      <c r="H186" s="697"/>
      <c r="I186" s="697"/>
      <c r="J186" s="697"/>
      <c r="K186" s="697"/>
    </row>
    <row r="187" spans="1:11" ht="15.6" customHeight="1">
      <c r="A187" s="468"/>
      <c r="B187" s="467" t="s">
        <v>1789</v>
      </c>
      <c r="C187" s="460"/>
      <c r="D187" s="718"/>
      <c r="E187" s="718"/>
      <c r="F187" s="718"/>
      <c r="G187" s="718"/>
      <c r="H187" s="718"/>
      <c r="I187" s="718"/>
      <c r="J187" s="718"/>
      <c r="K187" s="718"/>
    </row>
    <row r="188" spans="1:11">
      <c r="A188" s="469" t="s">
        <v>551</v>
      </c>
      <c r="B188" s="459" t="s">
        <v>552</v>
      </c>
      <c r="C188" s="458">
        <v>1</v>
      </c>
      <c r="D188" s="697"/>
      <c r="E188" s="697"/>
      <c r="F188" s="697"/>
      <c r="G188" s="697"/>
      <c r="H188" s="697"/>
      <c r="I188" s="697"/>
      <c r="J188" s="697"/>
      <c r="K188" s="697"/>
    </row>
    <row r="189" spans="1:11">
      <c r="A189" s="469" t="s">
        <v>564</v>
      </c>
      <c r="B189" s="459" t="s">
        <v>565</v>
      </c>
      <c r="C189" s="469">
        <v>1</v>
      </c>
      <c r="D189" s="697"/>
      <c r="E189" s="697"/>
      <c r="F189" s="697"/>
      <c r="G189" s="697"/>
      <c r="H189" s="697"/>
      <c r="I189" s="697"/>
      <c r="J189" s="697"/>
      <c r="K189" s="697"/>
    </row>
    <row r="190" spans="1:11">
      <c r="A190" s="468" t="s">
        <v>244</v>
      </c>
      <c r="B190" s="461" t="s">
        <v>568</v>
      </c>
      <c r="C190" s="468"/>
      <c r="D190" s="718"/>
      <c r="E190" s="718"/>
      <c r="F190" s="718"/>
      <c r="G190" s="718"/>
      <c r="H190" s="718"/>
      <c r="I190" s="718"/>
      <c r="J190" s="718"/>
      <c r="K190" s="718"/>
    </row>
    <row r="191" spans="1:11">
      <c r="A191" s="469" t="s">
        <v>569</v>
      </c>
      <c r="B191" s="459" t="s">
        <v>552</v>
      </c>
      <c r="C191" s="469">
        <v>1</v>
      </c>
      <c r="D191" s="697"/>
      <c r="E191" s="697"/>
      <c r="F191" s="697"/>
      <c r="G191" s="697"/>
      <c r="H191" s="697"/>
      <c r="I191" s="697"/>
      <c r="J191" s="697"/>
      <c r="K191" s="697"/>
    </row>
    <row r="192" spans="1:11">
      <c r="A192" s="468" t="s">
        <v>246</v>
      </c>
      <c r="B192" s="461" t="s">
        <v>570</v>
      </c>
      <c r="C192" s="468"/>
      <c r="D192" s="718"/>
      <c r="E192" s="718"/>
      <c r="F192" s="718"/>
      <c r="G192" s="718"/>
      <c r="H192" s="718"/>
      <c r="I192" s="718"/>
      <c r="J192" s="718"/>
      <c r="K192" s="718"/>
    </row>
    <row r="193" spans="1:11">
      <c r="A193" s="469" t="s">
        <v>571</v>
      </c>
      <c r="B193" s="459" t="s">
        <v>572</v>
      </c>
      <c r="C193" s="469">
        <v>1</v>
      </c>
      <c r="D193" s="697"/>
      <c r="E193" s="697"/>
      <c r="F193" s="697"/>
      <c r="G193" s="697"/>
      <c r="H193" s="697"/>
      <c r="I193" s="697"/>
      <c r="J193" s="697"/>
      <c r="K193" s="697"/>
    </row>
    <row r="194" spans="1:11">
      <c r="A194" s="469" t="s">
        <v>590</v>
      </c>
      <c r="B194" s="459" t="s">
        <v>572</v>
      </c>
      <c r="C194" s="469">
        <v>1</v>
      </c>
      <c r="D194" s="697"/>
      <c r="E194" s="697"/>
      <c r="F194" s="697"/>
      <c r="G194" s="697"/>
      <c r="H194" s="697"/>
      <c r="I194" s="697"/>
      <c r="J194" s="697"/>
      <c r="K194" s="697"/>
    </row>
    <row r="195" spans="1:11">
      <c r="A195" s="469" t="s">
        <v>592</v>
      </c>
      <c r="B195" s="459" t="s">
        <v>552</v>
      </c>
      <c r="C195" s="469">
        <v>1</v>
      </c>
      <c r="D195" s="697"/>
      <c r="E195" s="697"/>
      <c r="F195" s="697"/>
      <c r="G195" s="697"/>
      <c r="H195" s="697"/>
      <c r="I195" s="697"/>
      <c r="J195" s="697"/>
      <c r="K195" s="697"/>
    </row>
    <row r="196" spans="1:11">
      <c r="A196" s="468" t="s">
        <v>248</v>
      </c>
      <c r="B196" s="461" t="s">
        <v>593</v>
      </c>
      <c r="C196" s="468"/>
      <c r="D196" s="718"/>
      <c r="E196" s="718"/>
      <c r="F196" s="718"/>
      <c r="G196" s="718"/>
      <c r="H196" s="718"/>
      <c r="I196" s="718"/>
      <c r="J196" s="718"/>
      <c r="K196" s="718"/>
    </row>
    <row r="197" spans="1:11">
      <c r="A197" s="469" t="s">
        <v>594</v>
      </c>
      <c r="B197" s="459" t="s">
        <v>595</v>
      </c>
      <c r="C197" s="469">
        <v>1</v>
      </c>
      <c r="D197" s="697"/>
      <c r="E197" s="697"/>
      <c r="F197" s="697"/>
      <c r="G197" s="697"/>
      <c r="H197" s="697"/>
      <c r="I197" s="697"/>
      <c r="J197" s="697"/>
      <c r="K197" s="697"/>
    </row>
    <row r="198" spans="1:11">
      <c r="A198" s="469" t="s">
        <v>610</v>
      </c>
      <c r="B198" s="459" t="s">
        <v>611</v>
      </c>
      <c r="C198" s="469">
        <v>1</v>
      </c>
      <c r="D198" s="697"/>
      <c r="E198" s="697"/>
      <c r="F198" s="697"/>
      <c r="G198" s="697"/>
      <c r="H198" s="697"/>
      <c r="I198" s="697"/>
      <c r="J198" s="697"/>
      <c r="K198" s="697"/>
    </row>
    <row r="199" spans="1:11">
      <c r="A199" s="469" t="s">
        <v>612</v>
      </c>
      <c r="B199" s="459" t="s">
        <v>552</v>
      </c>
      <c r="C199" s="469">
        <v>1</v>
      </c>
      <c r="D199" s="697"/>
      <c r="E199" s="697"/>
      <c r="F199" s="697"/>
      <c r="G199" s="697"/>
      <c r="H199" s="697"/>
      <c r="I199" s="697"/>
      <c r="J199" s="697"/>
      <c r="K199" s="697"/>
    </row>
    <row r="200" spans="1:11">
      <c r="A200" s="468" t="s">
        <v>249</v>
      </c>
      <c r="B200" s="461" t="s">
        <v>613</v>
      </c>
      <c r="C200" s="468"/>
      <c r="D200" s="718"/>
      <c r="E200" s="718"/>
      <c r="F200" s="718"/>
      <c r="G200" s="718"/>
      <c r="H200" s="718"/>
      <c r="I200" s="718"/>
      <c r="J200" s="718"/>
      <c r="K200" s="718"/>
    </row>
    <row r="201" spans="1:11">
      <c r="A201" s="469" t="s">
        <v>614</v>
      </c>
      <c r="B201" s="459" t="s">
        <v>572</v>
      </c>
      <c r="C201" s="469">
        <v>1</v>
      </c>
      <c r="D201" s="697"/>
      <c r="E201" s="697"/>
      <c r="F201" s="697"/>
      <c r="G201" s="697"/>
      <c r="H201" s="697"/>
      <c r="I201" s="697"/>
      <c r="J201" s="697"/>
      <c r="K201" s="697"/>
    </row>
    <row r="202" spans="1:11">
      <c r="A202" s="468" t="s">
        <v>250</v>
      </c>
      <c r="B202" s="461" t="s">
        <v>617</v>
      </c>
      <c r="C202" s="468"/>
      <c r="D202" s="718"/>
      <c r="E202" s="718"/>
      <c r="F202" s="718"/>
      <c r="G202" s="718"/>
      <c r="H202" s="718"/>
      <c r="I202" s="718"/>
      <c r="J202" s="718"/>
      <c r="K202" s="718"/>
    </row>
    <row r="203" spans="1:11">
      <c r="A203" s="468" t="s">
        <v>253</v>
      </c>
      <c r="B203" s="461" t="s">
        <v>619</v>
      </c>
      <c r="C203" s="468"/>
      <c r="D203" s="718"/>
      <c r="E203" s="718"/>
      <c r="F203" s="718"/>
      <c r="G203" s="718"/>
      <c r="H203" s="718"/>
      <c r="I203" s="718"/>
      <c r="J203" s="718"/>
      <c r="K203" s="718"/>
    </row>
    <row r="204" spans="1:11" ht="25.5">
      <c r="A204" s="469" t="s">
        <v>620</v>
      </c>
      <c r="B204" s="459" t="s">
        <v>621</v>
      </c>
      <c r="C204" s="469">
        <v>1</v>
      </c>
      <c r="D204" s="697"/>
      <c r="E204" s="697"/>
      <c r="F204" s="697"/>
      <c r="G204" s="697"/>
      <c r="H204" s="697"/>
      <c r="I204" s="697"/>
      <c r="J204" s="697"/>
      <c r="K204" s="697"/>
    </row>
    <row r="205" spans="1:11">
      <c r="A205" s="469" t="s">
        <v>628</v>
      </c>
      <c r="B205" s="459" t="s">
        <v>629</v>
      </c>
      <c r="C205" s="469">
        <v>1</v>
      </c>
      <c r="D205" s="697"/>
      <c r="E205" s="697"/>
      <c r="F205" s="697"/>
      <c r="G205" s="697"/>
      <c r="H205" s="697"/>
      <c r="I205" s="697"/>
      <c r="J205" s="697"/>
      <c r="K205" s="697"/>
    </row>
    <row r="206" spans="1:11" ht="25.5">
      <c r="A206" s="469" t="s">
        <v>644</v>
      </c>
      <c r="B206" s="459" t="s">
        <v>645</v>
      </c>
      <c r="C206" s="469">
        <v>1</v>
      </c>
      <c r="D206" s="697"/>
      <c r="E206" s="697"/>
      <c r="F206" s="697"/>
      <c r="G206" s="697"/>
      <c r="H206" s="697"/>
      <c r="I206" s="697"/>
      <c r="J206" s="697"/>
      <c r="K206" s="697"/>
    </row>
    <row r="207" spans="1:11">
      <c r="A207" s="469" t="s">
        <v>648</v>
      </c>
      <c r="B207" s="459" t="s">
        <v>649</v>
      </c>
      <c r="C207" s="469">
        <v>1</v>
      </c>
      <c r="D207" s="697"/>
      <c r="E207" s="697"/>
      <c r="F207" s="697"/>
      <c r="G207" s="697"/>
      <c r="H207" s="697"/>
      <c r="I207" s="697"/>
      <c r="J207" s="697"/>
      <c r="K207" s="697"/>
    </row>
    <row r="208" spans="1:11" ht="25.5">
      <c r="A208" s="469" t="s">
        <v>651</v>
      </c>
      <c r="B208" s="459" t="s">
        <v>652</v>
      </c>
      <c r="C208" s="469">
        <v>1</v>
      </c>
      <c r="D208" s="697"/>
      <c r="E208" s="697"/>
      <c r="F208" s="697"/>
      <c r="G208" s="697"/>
      <c r="H208" s="697"/>
      <c r="I208" s="697"/>
      <c r="J208" s="697"/>
      <c r="K208" s="697"/>
    </row>
    <row r="209" spans="1:11">
      <c r="A209" s="469" t="s">
        <v>710</v>
      </c>
      <c r="B209" s="459" t="s">
        <v>711</v>
      </c>
      <c r="C209" s="469">
        <v>1</v>
      </c>
      <c r="D209" s="697"/>
      <c r="E209" s="697"/>
      <c r="F209" s="697"/>
      <c r="G209" s="697"/>
      <c r="H209" s="697"/>
      <c r="I209" s="697"/>
      <c r="J209" s="697"/>
      <c r="K209" s="697"/>
    </row>
    <row r="210" spans="1:11">
      <c r="A210" s="469" t="s">
        <v>717</v>
      </c>
      <c r="B210" s="459" t="s">
        <v>718</v>
      </c>
      <c r="C210" s="469">
        <v>1</v>
      </c>
      <c r="D210" s="697"/>
      <c r="E210" s="697"/>
      <c r="F210" s="697"/>
      <c r="G210" s="697"/>
      <c r="H210" s="697"/>
      <c r="I210" s="697"/>
      <c r="J210" s="697"/>
      <c r="K210" s="697"/>
    </row>
    <row r="211" spans="1:11">
      <c r="A211" s="469" t="s">
        <v>729</v>
      </c>
      <c r="B211" s="459" t="s">
        <v>552</v>
      </c>
      <c r="C211" s="469">
        <v>1</v>
      </c>
      <c r="D211" s="697"/>
      <c r="E211" s="697"/>
      <c r="F211" s="697"/>
      <c r="G211" s="697"/>
      <c r="H211" s="697"/>
      <c r="I211" s="697"/>
      <c r="J211" s="697"/>
      <c r="K211" s="697"/>
    </row>
    <row r="212" spans="1:11">
      <c r="A212" s="469" t="s">
        <v>731</v>
      </c>
      <c r="B212" s="459" t="s">
        <v>572</v>
      </c>
      <c r="C212" s="469">
        <v>1</v>
      </c>
      <c r="D212" s="697"/>
      <c r="E212" s="697"/>
      <c r="F212" s="697"/>
      <c r="G212" s="697"/>
      <c r="H212" s="697"/>
      <c r="I212" s="697"/>
      <c r="J212" s="697"/>
      <c r="K212" s="697"/>
    </row>
    <row r="213" spans="1:11">
      <c r="A213" s="469" t="s">
        <v>733</v>
      </c>
      <c r="B213" s="459" t="s">
        <v>572</v>
      </c>
      <c r="C213" s="469">
        <v>1</v>
      </c>
      <c r="D213" s="697"/>
      <c r="E213" s="697"/>
      <c r="F213" s="697"/>
      <c r="G213" s="697"/>
      <c r="H213" s="697"/>
      <c r="I213" s="697"/>
      <c r="J213" s="697"/>
      <c r="K213" s="697"/>
    </row>
    <row r="214" spans="1:11">
      <c r="A214" s="468" t="s">
        <v>255</v>
      </c>
      <c r="B214" s="461" t="s">
        <v>735</v>
      </c>
      <c r="C214" s="468"/>
      <c r="D214" s="718"/>
      <c r="E214" s="718"/>
      <c r="F214" s="718"/>
      <c r="G214" s="718"/>
      <c r="H214" s="718"/>
      <c r="I214" s="718"/>
      <c r="J214" s="718"/>
      <c r="K214" s="718"/>
    </row>
    <row r="215" spans="1:11">
      <c r="A215" s="469" t="s">
        <v>736</v>
      </c>
      <c r="B215" s="459" t="s">
        <v>737</v>
      </c>
      <c r="C215" s="469">
        <v>1</v>
      </c>
      <c r="D215" s="697"/>
      <c r="E215" s="697"/>
      <c r="F215" s="697"/>
      <c r="G215" s="697"/>
      <c r="H215" s="697"/>
      <c r="I215" s="697"/>
      <c r="J215" s="697"/>
      <c r="K215" s="697"/>
    </row>
    <row r="216" spans="1:11" ht="25.5">
      <c r="A216" s="469" t="s">
        <v>830</v>
      </c>
      <c r="B216" s="459" t="s">
        <v>831</v>
      </c>
      <c r="C216" s="469">
        <v>1</v>
      </c>
      <c r="D216" s="697"/>
      <c r="E216" s="697"/>
      <c r="F216" s="697"/>
      <c r="G216" s="697"/>
      <c r="H216" s="697"/>
      <c r="I216" s="697"/>
      <c r="J216" s="697"/>
      <c r="K216" s="697"/>
    </row>
    <row r="217" spans="1:11">
      <c r="A217" s="469" t="s">
        <v>834</v>
      </c>
      <c r="B217" s="459" t="s">
        <v>835</v>
      </c>
      <c r="C217" s="469">
        <v>1</v>
      </c>
      <c r="D217" s="697"/>
      <c r="E217" s="697"/>
      <c r="F217" s="697"/>
      <c r="G217" s="697"/>
      <c r="H217" s="697"/>
      <c r="I217" s="697"/>
      <c r="J217" s="697"/>
      <c r="K217" s="697"/>
    </row>
    <row r="218" spans="1:11">
      <c r="A218" s="469" t="s">
        <v>840</v>
      </c>
      <c r="B218" s="459" t="s">
        <v>841</v>
      </c>
      <c r="C218" s="469">
        <v>1</v>
      </c>
      <c r="D218" s="697"/>
      <c r="E218" s="697"/>
      <c r="F218" s="697"/>
      <c r="G218" s="697"/>
      <c r="H218" s="697"/>
      <c r="I218" s="697"/>
      <c r="J218" s="697"/>
      <c r="K218" s="697"/>
    </row>
    <row r="219" spans="1:11">
      <c r="A219" s="469" t="s">
        <v>847</v>
      </c>
      <c r="B219" s="459" t="s">
        <v>848</v>
      </c>
      <c r="C219" s="469">
        <v>1</v>
      </c>
      <c r="D219" s="697"/>
      <c r="E219" s="697"/>
      <c r="F219" s="697"/>
      <c r="G219" s="697"/>
      <c r="H219" s="697"/>
      <c r="I219" s="697"/>
      <c r="J219" s="697"/>
      <c r="K219" s="697"/>
    </row>
    <row r="220" spans="1:11" ht="25.5">
      <c r="A220" s="469" t="s">
        <v>860</v>
      </c>
      <c r="B220" s="459" t="s">
        <v>861</v>
      </c>
      <c r="C220" s="469">
        <v>1</v>
      </c>
      <c r="D220" s="697"/>
      <c r="E220" s="697"/>
      <c r="F220" s="697"/>
      <c r="G220" s="697"/>
      <c r="H220" s="697"/>
      <c r="I220" s="697"/>
      <c r="J220" s="697"/>
      <c r="K220" s="697"/>
    </row>
    <row r="221" spans="1:11">
      <c r="A221" s="468" t="s">
        <v>257</v>
      </c>
      <c r="B221" s="461" t="s">
        <v>885</v>
      </c>
      <c r="C221" s="468"/>
      <c r="D221" s="718"/>
      <c r="E221" s="718"/>
      <c r="F221" s="718"/>
      <c r="G221" s="718"/>
      <c r="H221" s="718"/>
      <c r="I221" s="718"/>
      <c r="J221" s="718"/>
      <c r="K221" s="718"/>
    </row>
    <row r="222" spans="1:11">
      <c r="A222" s="469" t="s">
        <v>886</v>
      </c>
      <c r="B222" s="459" t="s">
        <v>887</v>
      </c>
      <c r="C222" s="469">
        <v>1</v>
      </c>
      <c r="D222" s="697"/>
      <c r="E222" s="697"/>
      <c r="F222" s="697"/>
      <c r="G222" s="697"/>
      <c r="H222" s="697"/>
      <c r="I222" s="697"/>
      <c r="J222" s="697"/>
      <c r="K222" s="697"/>
    </row>
    <row r="223" spans="1:11">
      <c r="A223" s="469" t="s">
        <v>897</v>
      </c>
      <c r="B223" s="459" t="s">
        <v>898</v>
      </c>
      <c r="C223" s="469">
        <v>1</v>
      </c>
      <c r="D223" s="697"/>
      <c r="E223" s="697"/>
      <c r="F223" s="697"/>
      <c r="G223" s="697"/>
      <c r="H223" s="697"/>
      <c r="I223" s="697"/>
      <c r="J223" s="697"/>
      <c r="K223" s="697"/>
    </row>
    <row r="224" spans="1:11">
      <c r="A224" s="469" t="s">
        <v>900</v>
      </c>
      <c r="B224" s="459" t="s">
        <v>649</v>
      </c>
      <c r="C224" s="469">
        <v>1</v>
      </c>
      <c r="D224" s="697"/>
      <c r="E224" s="697"/>
      <c r="F224" s="697"/>
      <c r="G224" s="697"/>
      <c r="H224" s="697"/>
      <c r="I224" s="697"/>
      <c r="J224" s="697"/>
      <c r="K224" s="697"/>
    </row>
    <row r="225" spans="1:11">
      <c r="A225" s="469" t="s">
        <v>901</v>
      </c>
      <c r="B225" s="459" t="s">
        <v>902</v>
      </c>
      <c r="C225" s="469">
        <v>1</v>
      </c>
      <c r="D225" s="697"/>
      <c r="E225" s="697"/>
      <c r="F225" s="697"/>
      <c r="G225" s="697"/>
      <c r="H225" s="697"/>
      <c r="I225" s="697"/>
      <c r="J225" s="697"/>
      <c r="K225" s="697"/>
    </row>
    <row r="226" spans="1:11">
      <c r="A226" s="468" t="s">
        <v>906</v>
      </c>
      <c r="B226" s="461" t="s">
        <v>907</v>
      </c>
      <c r="C226" s="468"/>
      <c r="D226" s="718"/>
      <c r="E226" s="718"/>
      <c r="F226" s="718"/>
      <c r="G226" s="718"/>
      <c r="H226" s="718"/>
      <c r="I226" s="718"/>
      <c r="J226" s="718"/>
      <c r="K226" s="718"/>
    </row>
    <row r="227" spans="1:11" ht="25.5">
      <c r="A227" s="469" t="s">
        <v>908</v>
      </c>
      <c r="B227" s="459" t="s">
        <v>909</v>
      </c>
      <c r="C227" s="469">
        <v>1</v>
      </c>
      <c r="D227" s="697"/>
      <c r="E227" s="697"/>
      <c r="F227" s="697"/>
      <c r="G227" s="697"/>
      <c r="H227" s="697"/>
      <c r="I227" s="697"/>
      <c r="J227" s="697"/>
      <c r="K227" s="697"/>
    </row>
    <row r="228" spans="1:11">
      <c r="A228" s="469" t="s">
        <v>914</v>
      </c>
      <c r="B228" s="459" t="s">
        <v>898</v>
      </c>
      <c r="C228" s="469">
        <v>1</v>
      </c>
      <c r="D228" s="697"/>
      <c r="E228" s="697"/>
      <c r="F228" s="697"/>
      <c r="G228" s="697"/>
      <c r="H228" s="697"/>
      <c r="I228" s="697"/>
      <c r="J228" s="697"/>
      <c r="K228" s="697"/>
    </row>
    <row r="229" spans="1:11">
      <c r="A229" s="469" t="s">
        <v>915</v>
      </c>
      <c r="B229" s="459" t="s">
        <v>916</v>
      </c>
      <c r="C229" s="469">
        <v>1</v>
      </c>
      <c r="D229" s="697"/>
      <c r="E229" s="697"/>
      <c r="F229" s="697"/>
      <c r="G229" s="697"/>
      <c r="H229" s="697"/>
      <c r="I229" s="697"/>
      <c r="J229" s="697"/>
      <c r="K229" s="697"/>
    </row>
    <row r="230" spans="1:11">
      <c r="A230" s="468" t="s">
        <v>923</v>
      </c>
      <c r="B230" s="461" t="s">
        <v>924</v>
      </c>
      <c r="C230" s="468"/>
      <c r="D230" s="718"/>
      <c r="E230" s="718"/>
      <c r="F230" s="718"/>
      <c r="G230" s="718"/>
      <c r="H230" s="718"/>
      <c r="I230" s="718"/>
      <c r="J230" s="718"/>
      <c r="K230" s="718"/>
    </row>
    <row r="231" spans="1:11">
      <c r="A231" s="469" t="s">
        <v>925</v>
      </c>
      <c r="B231" s="459" t="s">
        <v>926</v>
      </c>
      <c r="C231" s="469">
        <v>1</v>
      </c>
      <c r="D231" s="697"/>
      <c r="E231" s="697"/>
      <c r="F231" s="697"/>
      <c r="G231" s="697"/>
      <c r="H231" s="697"/>
      <c r="I231" s="697"/>
      <c r="J231" s="697"/>
      <c r="K231" s="697"/>
    </row>
    <row r="232" spans="1:11" ht="25.5">
      <c r="A232" s="469" t="s">
        <v>930</v>
      </c>
      <c r="B232" s="459" t="s">
        <v>931</v>
      </c>
      <c r="C232" s="469">
        <v>1</v>
      </c>
      <c r="D232" s="697"/>
      <c r="E232" s="697"/>
      <c r="F232" s="697"/>
      <c r="G232" s="697"/>
      <c r="H232" s="697"/>
      <c r="I232" s="697"/>
      <c r="J232" s="697"/>
      <c r="K232" s="697"/>
    </row>
    <row r="233" spans="1:11" ht="25.5">
      <c r="A233" s="469" t="s">
        <v>937</v>
      </c>
      <c r="B233" s="459" t="s">
        <v>931</v>
      </c>
      <c r="C233" s="469">
        <v>1</v>
      </c>
      <c r="D233" s="697"/>
      <c r="E233" s="697"/>
      <c r="F233" s="697"/>
      <c r="G233" s="697"/>
      <c r="H233" s="697"/>
      <c r="I233" s="697"/>
      <c r="J233" s="697"/>
      <c r="K233" s="697"/>
    </row>
    <row r="234" spans="1:11">
      <c r="A234" s="469" t="s">
        <v>938</v>
      </c>
      <c r="B234" s="459" t="s">
        <v>939</v>
      </c>
      <c r="C234" s="469">
        <v>1</v>
      </c>
      <c r="D234" s="697"/>
      <c r="E234" s="697"/>
      <c r="F234" s="697"/>
      <c r="G234" s="697"/>
      <c r="H234" s="697"/>
      <c r="I234" s="697"/>
      <c r="J234" s="697"/>
      <c r="K234" s="697"/>
    </row>
    <row r="235" spans="1:11">
      <c r="A235" s="469" t="s">
        <v>942</v>
      </c>
      <c r="B235" s="459" t="s">
        <v>943</v>
      </c>
      <c r="C235" s="469">
        <v>1</v>
      </c>
      <c r="D235" s="697"/>
      <c r="E235" s="697"/>
      <c r="F235" s="697"/>
      <c r="G235" s="697"/>
      <c r="H235" s="697"/>
      <c r="I235" s="697"/>
      <c r="J235" s="697"/>
      <c r="K235" s="697"/>
    </row>
    <row r="236" spans="1:11">
      <c r="A236" s="469" t="s">
        <v>945</v>
      </c>
      <c r="B236" s="459" t="s">
        <v>946</v>
      </c>
      <c r="C236" s="469">
        <v>1</v>
      </c>
      <c r="D236" s="697"/>
      <c r="E236" s="697"/>
      <c r="F236" s="697"/>
      <c r="G236" s="697"/>
      <c r="H236" s="697"/>
      <c r="I236" s="697"/>
      <c r="J236" s="697"/>
      <c r="K236" s="697"/>
    </row>
    <row r="237" spans="1:11">
      <c r="A237" s="469" t="s">
        <v>949</v>
      </c>
      <c r="B237" s="459" t="s">
        <v>926</v>
      </c>
      <c r="C237" s="469">
        <v>1</v>
      </c>
      <c r="D237" s="697"/>
      <c r="E237" s="697"/>
      <c r="F237" s="697"/>
      <c r="G237" s="697"/>
      <c r="H237" s="697"/>
      <c r="I237" s="697"/>
      <c r="J237" s="697"/>
      <c r="K237" s="697"/>
    </row>
    <row r="238" spans="1:11">
      <c r="A238" s="469" t="s">
        <v>951</v>
      </c>
      <c r="B238" s="459" t="s">
        <v>552</v>
      </c>
      <c r="C238" s="469">
        <v>1</v>
      </c>
      <c r="D238" s="697"/>
      <c r="E238" s="697"/>
      <c r="F238" s="697"/>
      <c r="G238" s="697"/>
      <c r="H238" s="697"/>
      <c r="I238" s="697"/>
      <c r="J238" s="697"/>
      <c r="K238" s="697"/>
    </row>
    <row r="239" spans="1:11">
      <c r="A239" s="469" t="s">
        <v>953</v>
      </c>
      <c r="B239" s="459" t="s">
        <v>552</v>
      </c>
      <c r="C239" s="469">
        <v>1</v>
      </c>
      <c r="D239" s="697"/>
      <c r="E239" s="697"/>
      <c r="F239" s="697"/>
      <c r="G239" s="697"/>
      <c r="H239" s="697"/>
      <c r="I239" s="697"/>
      <c r="J239" s="697"/>
      <c r="K239" s="697"/>
    </row>
    <row r="240" spans="1:11">
      <c r="A240" s="469" t="s">
        <v>955</v>
      </c>
      <c r="B240" s="459" t="s">
        <v>552</v>
      </c>
      <c r="C240" s="469">
        <v>1</v>
      </c>
      <c r="D240" s="697"/>
      <c r="E240" s="697"/>
      <c r="F240" s="697"/>
      <c r="G240" s="697"/>
      <c r="H240" s="697"/>
      <c r="I240" s="697"/>
      <c r="J240" s="697"/>
      <c r="K240" s="697"/>
    </row>
    <row r="241" spans="1:11">
      <c r="A241" s="468" t="s">
        <v>959</v>
      </c>
      <c r="B241" s="461" t="s">
        <v>960</v>
      </c>
      <c r="C241" s="468"/>
      <c r="D241" s="718"/>
      <c r="E241" s="718"/>
      <c r="F241" s="718"/>
      <c r="G241" s="718"/>
      <c r="H241" s="718"/>
      <c r="I241" s="718"/>
      <c r="J241" s="718"/>
      <c r="K241" s="718"/>
    </row>
    <row r="242" spans="1:11">
      <c r="A242" s="469" t="s">
        <v>961</v>
      </c>
      <c r="B242" s="459" t="s">
        <v>887</v>
      </c>
      <c r="C242" s="469">
        <v>1</v>
      </c>
      <c r="D242" s="697"/>
      <c r="E242" s="697"/>
      <c r="F242" s="697"/>
      <c r="G242" s="697"/>
      <c r="H242" s="697"/>
      <c r="I242" s="697"/>
      <c r="J242" s="697"/>
      <c r="K242" s="697"/>
    </row>
    <row r="243" spans="1:11">
      <c r="A243" s="469" t="s">
        <v>966</v>
      </c>
      <c r="B243" s="459" t="s">
        <v>898</v>
      </c>
      <c r="C243" s="469">
        <v>1</v>
      </c>
      <c r="D243" s="697"/>
      <c r="E243" s="697"/>
      <c r="F243" s="697"/>
      <c r="G243" s="697"/>
      <c r="H243" s="697"/>
      <c r="I243" s="697"/>
      <c r="J243" s="697"/>
      <c r="K243" s="697"/>
    </row>
    <row r="244" spans="1:11">
      <c r="A244" s="468" t="s">
        <v>967</v>
      </c>
      <c r="B244" s="461" t="s">
        <v>968</v>
      </c>
      <c r="C244" s="468"/>
      <c r="D244" s="718"/>
      <c r="E244" s="718"/>
      <c r="F244" s="718"/>
      <c r="G244" s="718"/>
      <c r="H244" s="718"/>
      <c r="I244" s="718"/>
      <c r="J244" s="718"/>
      <c r="K244" s="718"/>
    </row>
    <row r="245" spans="1:11">
      <c r="A245" s="469" t="s">
        <v>969</v>
      </c>
      <c r="B245" s="459" t="s">
        <v>887</v>
      </c>
      <c r="C245" s="469">
        <v>1</v>
      </c>
      <c r="D245" s="697"/>
      <c r="E245" s="697"/>
      <c r="F245" s="697"/>
      <c r="G245" s="697"/>
      <c r="H245" s="697"/>
      <c r="I245" s="697"/>
      <c r="J245" s="697"/>
      <c r="K245" s="697"/>
    </row>
    <row r="246" spans="1:11">
      <c r="A246" s="469" t="s">
        <v>971</v>
      </c>
      <c r="B246" s="459" t="s">
        <v>898</v>
      </c>
      <c r="C246" s="469">
        <v>1</v>
      </c>
      <c r="D246" s="697"/>
      <c r="E246" s="697"/>
      <c r="F246" s="697"/>
      <c r="G246" s="697"/>
      <c r="H246" s="697"/>
      <c r="I246" s="697"/>
      <c r="J246" s="697"/>
      <c r="K246" s="697"/>
    </row>
    <row r="247" spans="1:11">
      <c r="A247" s="469" t="s">
        <v>972</v>
      </c>
      <c r="B247" s="459" t="s">
        <v>649</v>
      </c>
      <c r="C247" s="469">
        <v>1</v>
      </c>
      <c r="D247" s="697"/>
      <c r="E247" s="697"/>
      <c r="F247" s="697"/>
      <c r="G247" s="697"/>
      <c r="H247" s="697"/>
      <c r="I247" s="697"/>
      <c r="J247" s="697"/>
      <c r="K247" s="697"/>
    </row>
    <row r="248" spans="1:11">
      <c r="A248" s="469" t="s">
        <v>973</v>
      </c>
      <c r="B248" s="459" t="s">
        <v>902</v>
      </c>
      <c r="C248" s="469">
        <v>1</v>
      </c>
      <c r="D248" s="697"/>
      <c r="E248" s="697"/>
      <c r="F248" s="697"/>
      <c r="G248" s="697"/>
      <c r="H248" s="697"/>
      <c r="I248" s="697"/>
      <c r="J248" s="697"/>
      <c r="K248" s="697"/>
    </row>
    <row r="249" spans="1:11">
      <c r="A249" s="469" t="s">
        <v>974</v>
      </c>
      <c r="B249" s="459" t="s">
        <v>595</v>
      </c>
      <c r="C249" s="469">
        <v>1</v>
      </c>
      <c r="D249" s="697"/>
      <c r="E249" s="697"/>
      <c r="F249" s="697"/>
      <c r="G249" s="697"/>
      <c r="H249" s="697"/>
      <c r="I249" s="697"/>
      <c r="J249" s="697"/>
      <c r="K249" s="697"/>
    </row>
    <row r="250" spans="1:11">
      <c r="A250" s="468" t="s">
        <v>975</v>
      </c>
      <c r="B250" s="461" t="s">
        <v>976</v>
      </c>
      <c r="C250" s="468"/>
      <c r="D250" s="718"/>
      <c r="E250" s="718"/>
      <c r="F250" s="718"/>
      <c r="G250" s="718"/>
      <c r="H250" s="718"/>
      <c r="I250" s="718"/>
      <c r="J250" s="718"/>
      <c r="K250" s="718"/>
    </row>
    <row r="251" spans="1:11">
      <c r="A251" s="469" t="s">
        <v>977</v>
      </c>
      <c r="B251" s="459" t="s">
        <v>978</v>
      </c>
      <c r="C251" s="469">
        <v>1</v>
      </c>
      <c r="D251" s="697"/>
      <c r="E251" s="697"/>
      <c r="F251" s="697"/>
      <c r="G251" s="697"/>
      <c r="H251" s="697"/>
      <c r="I251" s="697"/>
      <c r="J251" s="697"/>
      <c r="K251" s="697"/>
    </row>
    <row r="252" spans="1:11" ht="25.5">
      <c r="A252" s="469" t="s">
        <v>983</v>
      </c>
      <c r="B252" s="459" t="s">
        <v>645</v>
      </c>
      <c r="C252" s="469">
        <v>1</v>
      </c>
      <c r="D252" s="697"/>
      <c r="E252" s="697"/>
      <c r="F252" s="697"/>
      <c r="G252" s="697"/>
      <c r="H252" s="697"/>
      <c r="I252" s="697"/>
      <c r="J252" s="697"/>
      <c r="K252" s="697"/>
    </row>
    <row r="253" spans="1:11">
      <c r="A253" s="469" t="s">
        <v>984</v>
      </c>
      <c r="B253" s="459" t="s">
        <v>649</v>
      </c>
      <c r="C253" s="469">
        <v>1</v>
      </c>
      <c r="D253" s="697"/>
      <c r="E253" s="697"/>
      <c r="F253" s="697"/>
      <c r="G253" s="697"/>
      <c r="H253" s="697"/>
      <c r="I253" s="697"/>
      <c r="J253" s="697"/>
      <c r="K253" s="697"/>
    </row>
    <row r="254" spans="1:11">
      <c r="A254" s="469" t="s">
        <v>985</v>
      </c>
      <c r="B254" s="459" t="s">
        <v>986</v>
      </c>
      <c r="C254" s="469">
        <v>1</v>
      </c>
      <c r="D254" s="697"/>
      <c r="E254" s="697"/>
      <c r="F254" s="697"/>
      <c r="G254" s="697"/>
      <c r="H254" s="697"/>
      <c r="I254" s="697"/>
      <c r="J254" s="697"/>
      <c r="K254" s="697"/>
    </row>
    <row r="255" spans="1:11">
      <c r="A255" s="469" t="s">
        <v>1025</v>
      </c>
      <c r="B255" s="459" t="s">
        <v>1026</v>
      </c>
      <c r="C255" s="469">
        <v>1</v>
      </c>
      <c r="D255" s="697"/>
      <c r="E255" s="697"/>
      <c r="F255" s="697"/>
      <c r="G255" s="697"/>
      <c r="H255" s="697"/>
      <c r="I255" s="697"/>
      <c r="J255" s="697"/>
      <c r="K255" s="697"/>
    </row>
    <row r="256" spans="1:11">
      <c r="A256" s="469" t="s">
        <v>1030</v>
      </c>
      <c r="B256" s="459" t="s">
        <v>1031</v>
      </c>
      <c r="C256" s="469">
        <v>1</v>
      </c>
      <c r="D256" s="697"/>
      <c r="E256" s="697"/>
      <c r="F256" s="697"/>
      <c r="G256" s="697"/>
      <c r="H256" s="697"/>
      <c r="I256" s="697"/>
      <c r="J256" s="697"/>
      <c r="K256" s="697"/>
    </row>
    <row r="257" spans="1:11">
      <c r="A257" s="469" t="s">
        <v>1042</v>
      </c>
      <c r="B257" s="459" t="s">
        <v>552</v>
      </c>
      <c r="C257" s="469">
        <v>1</v>
      </c>
      <c r="D257" s="697"/>
      <c r="E257" s="697"/>
      <c r="F257" s="697"/>
      <c r="G257" s="697"/>
      <c r="H257" s="697"/>
      <c r="I257" s="697"/>
      <c r="J257" s="697"/>
      <c r="K257" s="697"/>
    </row>
    <row r="258" spans="1:11">
      <c r="A258" s="469" t="s">
        <v>1043</v>
      </c>
      <c r="B258" s="459" t="s">
        <v>1044</v>
      </c>
      <c r="C258" s="469">
        <v>2</v>
      </c>
      <c r="D258" s="697"/>
      <c r="E258" s="697"/>
      <c r="F258" s="697"/>
      <c r="G258" s="697"/>
      <c r="H258" s="697"/>
      <c r="I258" s="697"/>
      <c r="J258" s="697"/>
      <c r="K258" s="697"/>
    </row>
    <row r="259" spans="1:11">
      <c r="A259" s="469" t="s">
        <v>1050</v>
      </c>
      <c r="B259" s="459" t="s">
        <v>552</v>
      </c>
      <c r="C259" s="469">
        <v>1</v>
      </c>
      <c r="D259" s="697"/>
      <c r="E259" s="697"/>
      <c r="F259" s="697"/>
      <c r="G259" s="697"/>
      <c r="H259" s="697"/>
      <c r="I259" s="697"/>
      <c r="J259" s="697"/>
      <c r="K259" s="697"/>
    </row>
    <row r="260" spans="1:11">
      <c r="A260" s="468" t="s">
        <v>1051</v>
      </c>
      <c r="B260" s="461" t="s">
        <v>1052</v>
      </c>
      <c r="C260" s="468"/>
      <c r="D260" s="718"/>
      <c r="E260" s="718"/>
      <c r="F260" s="718"/>
      <c r="G260" s="718"/>
      <c r="H260" s="718"/>
      <c r="I260" s="718"/>
      <c r="J260" s="718"/>
      <c r="K260" s="718"/>
    </row>
    <row r="261" spans="1:11">
      <c r="A261" s="469" t="s">
        <v>1053</v>
      </c>
      <c r="B261" s="459" t="s">
        <v>1054</v>
      </c>
      <c r="C261" s="469">
        <v>15</v>
      </c>
      <c r="D261" s="697"/>
      <c r="E261" s="697"/>
      <c r="F261" s="697"/>
      <c r="G261" s="697"/>
      <c r="H261" s="697"/>
      <c r="I261" s="697"/>
      <c r="J261" s="697"/>
      <c r="K261" s="697"/>
    </row>
    <row r="262" spans="1:11">
      <c r="A262" s="469" t="s">
        <v>1058</v>
      </c>
      <c r="B262" s="459" t="s">
        <v>552</v>
      </c>
      <c r="C262" s="469">
        <v>1</v>
      </c>
      <c r="D262" s="697"/>
      <c r="E262" s="697"/>
      <c r="F262" s="697"/>
      <c r="G262" s="697"/>
      <c r="H262" s="697"/>
      <c r="I262" s="697"/>
      <c r="J262" s="697"/>
      <c r="K262" s="697"/>
    </row>
    <row r="263" spans="1:11">
      <c r="A263" s="469" t="s">
        <v>1059</v>
      </c>
      <c r="B263" s="459" t="s">
        <v>916</v>
      </c>
      <c r="C263" s="469">
        <v>1</v>
      </c>
      <c r="D263" s="697"/>
      <c r="E263" s="697"/>
      <c r="F263" s="697"/>
      <c r="G263" s="697"/>
      <c r="H263" s="697"/>
      <c r="I263" s="697"/>
      <c r="J263" s="697"/>
      <c r="K263" s="697"/>
    </row>
    <row r="264" spans="1:11" ht="25.5">
      <c r="A264" s="469" t="s">
        <v>1060</v>
      </c>
      <c r="B264" s="459" t="s">
        <v>1061</v>
      </c>
      <c r="C264" s="469">
        <v>1</v>
      </c>
      <c r="D264" s="697"/>
      <c r="E264" s="697"/>
      <c r="F264" s="697"/>
      <c r="G264" s="697"/>
      <c r="H264" s="697"/>
      <c r="I264" s="697"/>
      <c r="J264" s="697"/>
      <c r="K264" s="697"/>
    </row>
    <row r="265" spans="1:11">
      <c r="A265" s="469" t="s">
        <v>1077</v>
      </c>
      <c r="B265" s="459" t="s">
        <v>902</v>
      </c>
      <c r="C265" s="469">
        <v>1</v>
      </c>
      <c r="D265" s="697"/>
      <c r="E265" s="697"/>
      <c r="F265" s="697"/>
      <c r="G265" s="697"/>
      <c r="H265" s="697"/>
      <c r="I265" s="697"/>
      <c r="J265" s="697"/>
      <c r="K265" s="697"/>
    </row>
    <row r="266" spans="1:11">
      <c r="A266" s="469" t="s">
        <v>1080</v>
      </c>
      <c r="B266" s="459" t="s">
        <v>902</v>
      </c>
      <c r="C266" s="469">
        <v>1</v>
      </c>
      <c r="D266" s="697"/>
      <c r="E266" s="697"/>
      <c r="F266" s="697"/>
      <c r="G266" s="697"/>
      <c r="H266" s="697"/>
      <c r="I266" s="697"/>
      <c r="J266" s="697"/>
      <c r="K266" s="697"/>
    </row>
    <row r="267" spans="1:11">
      <c r="A267" s="469" t="s">
        <v>1083</v>
      </c>
      <c r="B267" s="459" t="s">
        <v>902</v>
      </c>
      <c r="C267" s="469">
        <v>1</v>
      </c>
      <c r="D267" s="697"/>
      <c r="E267" s="697"/>
      <c r="F267" s="697"/>
      <c r="G267" s="697"/>
      <c r="H267" s="697"/>
      <c r="I267" s="697"/>
      <c r="J267" s="697"/>
      <c r="K267" s="697"/>
    </row>
    <row r="268" spans="1:11">
      <c r="A268" s="469" t="s">
        <v>1084</v>
      </c>
      <c r="B268" s="459" t="s">
        <v>552</v>
      </c>
      <c r="C268" s="469">
        <v>1</v>
      </c>
      <c r="D268" s="697"/>
      <c r="E268" s="697"/>
      <c r="F268" s="697"/>
      <c r="G268" s="697"/>
      <c r="H268" s="697"/>
      <c r="I268" s="697"/>
      <c r="J268" s="697"/>
      <c r="K268" s="697"/>
    </row>
    <row r="269" spans="1:11">
      <c r="A269" s="468" t="s">
        <v>1085</v>
      </c>
      <c r="B269" s="461" t="s">
        <v>1086</v>
      </c>
      <c r="C269" s="468"/>
      <c r="D269" s="718"/>
      <c r="E269" s="718"/>
      <c r="F269" s="718"/>
      <c r="G269" s="718"/>
      <c r="H269" s="718"/>
      <c r="I269" s="718"/>
      <c r="J269" s="718"/>
      <c r="K269" s="718"/>
    </row>
    <row r="270" spans="1:11" ht="25.5">
      <c r="A270" s="469" t="s">
        <v>1087</v>
      </c>
      <c r="B270" s="459" t="s">
        <v>621</v>
      </c>
      <c r="C270" s="469">
        <v>1</v>
      </c>
      <c r="D270" s="697"/>
      <c r="E270" s="697"/>
      <c r="F270" s="697"/>
      <c r="G270" s="697"/>
      <c r="H270" s="697"/>
      <c r="I270" s="697"/>
      <c r="J270" s="697"/>
      <c r="K270" s="697"/>
    </row>
    <row r="271" spans="1:11">
      <c r="A271" s="469" t="s">
        <v>1088</v>
      </c>
      <c r="B271" s="459" t="s">
        <v>1089</v>
      </c>
      <c r="C271" s="469">
        <v>1</v>
      </c>
      <c r="D271" s="697"/>
      <c r="E271" s="697"/>
      <c r="F271" s="697"/>
      <c r="G271" s="697"/>
      <c r="H271" s="697"/>
      <c r="I271" s="697"/>
      <c r="J271" s="697"/>
      <c r="K271" s="697"/>
    </row>
    <row r="272" spans="1:11">
      <c r="A272" s="469" t="s">
        <v>1094</v>
      </c>
      <c r="B272" s="459" t="s">
        <v>1095</v>
      </c>
      <c r="C272" s="469">
        <v>1</v>
      </c>
      <c r="D272" s="697"/>
      <c r="E272" s="697"/>
      <c r="F272" s="697"/>
      <c r="G272" s="697"/>
      <c r="H272" s="697"/>
      <c r="I272" s="697"/>
      <c r="J272" s="697"/>
      <c r="K272" s="697"/>
    </row>
    <row r="273" spans="1:11">
      <c r="A273" s="469" t="s">
        <v>1099</v>
      </c>
      <c r="B273" s="459" t="s">
        <v>552</v>
      </c>
      <c r="C273" s="469">
        <v>1</v>
      </c>
      <c r="D273" s="697"/>
      <c r="E273" s="697"/>
      <c r="F273" s="697"/>
      <c r="G273" s="697"/>
      <c r="H273" s="697"/>
      <c r="I273" s="697"/>
      <c r="J273" s="697"/>
      <c r="K273" s="697"/>
    </row>
    <row r="274" spans="1:11">
      <c r="A274" s="468" t="s">
        <v>1106</v>
      </c>
      <c r="B274" s="461" t="s">
        <v>1107</v>
      </c>
      <c r="C274" s="468"/>
      <c r="D274" s="718"/>
      <c r="E274" s="718"/>
      <c r="F274" s="718"/>
      <c r="G274" s="718"/>
      <c r="H274" s="718"/>
      <c r="I274" s="718"/>
      <c r="J274" s="718"/>
      <c r="K274" s="718"/>
    </row>
    <row r="275" spans="1:11">
      <c r="A275" s="469" t="s">
        <v>1108</v>
      </c>
      <c r="B275" s="459" t="s">
        <v>572</v>
      </c>
      <c r="C275" s="469">
        <v>1</v>
      </c>
      <c r="D275" s="697"/>
      <c r="E275" s="697"/>
      <c r="F275" s="697"/>
      <c r="G275" s="697"/>
      <c r="H275" s="697"/>
      <c r="I275" s="697"/>
      <c r="J275" s="697"/>
      <c r="K275" s="697"/>
    </row>
    <row r="276" spans="1:11">
      <c r="A276" s="469" t="s">
        <v>1110</v>
      </c>
      <c r="B276" s="459" t="s">
        <v>572</v>
      </c>
      <c r="C276" s="469">
        <v>1</v>
      </c>
      <c r="D276" s="697"/>
      <c r="E276" s="697"/>
      <c r="F276" s="697"/>
      <c r="G276" s="697"/>
      <c r="H276" s="697"/>
      <c r="I276" s="697"/>
      <c r="J276" s="697"/>
      <c r="K276" s="697"/>
    </row>
    <row r="277" spans="1:11">
      <c r="A277" s="469" t="s">
        <v>1112</v>
      </c>
      <c r="B277" s="459" t="s">
        <v>552</v>
      </c>
      <c r="C277" s="469">
        <v>1</v>
      </c>
      <c r="D277" s="697"/>
      <c r="E277" s="697"/>
      <c r="F277" s="697"/>
      <c r="G277" s="697"/>
      <c r="H277" s="697"/>
      <c r="I277" s="697"/>
      <c r="J277" s="697"/>
      <c r="K277" s="697"/>
    </row>
    <row r="278" spans="1:11">
      <c r="A278" s="468" t="s">
        <v>1113</v>
      </c>
      <c r="B278" s="461" t="s">
        <v>1114</v>
      </c>
      <c r="C278" s="468"/>
      <c r="D278" s="718"/>
      <c r="E278" s="718"/>
      <c r="F278" s="718"/>
      <c r="G278" s="718"/>
      <c r="H278" s="718"/>
      <c r="I278" s="718"/>
      <c r="J278" s="718"/>
      <c r="K278" s="718"/>
    </row>
    <row r="279" spans="1:11">
      <c r="A279" s="469" t="s">
        <v>1115</v>
      </c>
      <c r="B279" s="459" t="s">
        <v>572</v>
      </c>
      <c r="C279" s="469">
        <v>1</v>
      </c>
      <c r="D279" s="697"/>
      <c r="E279" s="697"/>
      <c r="F279" s="697"/>
      <c r="G279" s="697"/>
      <c r="H279" s="697"/>
      <c r="I279" s="697"/>
      <c r="J279" s="697"/>
      <c r="K279" s="697"/>
    </row>
    <row r="280" spans="1:11">
      <c r="A280" s="469" t="s">
        <v>1116</v>
      </c>
      <c r="B280" s="459" t="s">
        <v>572</v>
      </c>
      <c r="C280" s="469">
        <v>1</v>
      </c>
      <c r="D280" s="697"/>
      <c r="E280" s="697"/>
      <c r="F280" s="697"/>
      <c r="G280" s="697"/>
      <c r="H280" s="697"/>
      <c r="I280" s="697"/>
      <c r="J280" s="697"/>
      <c r="K280" s="697"/>
    </row>
    <row r="281" spans="1:11">
      <c r="A281" s="469" t="s">
        <v>1117</v>
      </c>
      <c r="B281" s="459" t="s">
        <v>552</v>
      </c>
      <c r="C281" s="469">
        <v>1</v>
      </c>
      <c r="D281" s="697"/>
      <c r="E281" s="697"/>
      <c r="F281" s="697"/>
      <c r="G281" s="697"/>
      <c r="H281" s="697"/>
      <c r="I281" s="697"/>
      <c r="J281" s="697"/>
      <c r="K281" s="697"/>
    </row>
    <row r="282" spans="1:11">
      <c r="A282" s="468" t="s">
        <v>1118</v>
      </c>
      <c r="B282" s="461" t="s">
        <v>1119</v>
      </c>
      <c r="C282" s="468"/>
      <c r="D282" s="718"/>
      <c r="E282" s="718"/>
      <c r="F282" s="718"/>
      <c r="G282" s="718"/>
      <c r="H282" s="718"/>
      <c r="I282" s="718"/>
      <c r="J282" s="718"/>
      <c r="K282" s="718"/>
    </row>
    <row r="283" spans="1:11">
      <c r="A283" s="468" t="s">
        <v>1120</v>
      </c>
      <c r="B283" s="461" t="s">
        <v>1072</v>
      </c>
      <c r="C283" s="468"/>
      <c r="D283" s="718"/>
      <c r="E283" s="718"/>
      <c r="F283" s="718"/>
      <c r="G283" s="718"/>
      <c r="H283" s="718"/>
      <c r="I283" s="718"/>
      <c r="J283" s="718"/>
      <c r="K283" s="718"/>
    </row>
    <row r="284" spans="1:11">
      <c r="A284" s="469" t="s">
        <v>1121</v>
      </c>
      <c r="B284" s="459" t="s">
        <v>1122</v>
      </c>
      <c r="C284" s="469">
        <v>25</v>
      </c>
      <c r="D284" s="697"/>
      <c r="E284" s="697"/>
      <c r="F284" s="697"/>
      <c r="G284" s="697"/>
      <c r="H284" s="697"/>
      <c r="I284" s="697"/>
      <c r="J284" s="697"/>
      <c r="K284" s="697"/>
    </row>
    <row r="285" spans="1:11">
      <c r="A285" s="469" t="s">
        <v>1126</v>
      </c>
      <c r="B285" s="459" t="s">
        <v>1127</v>
      </c>
      <c r="C285" s="469">
        <v>2</v>
      </c>
      <c r="D285" s="697"/>
      <c r="E285" s="697"/>
      <c r="F285" s="697"/>
      <c r="G285" s="697"/>
      <c r="H285" s="697"/>
      <c r="I285" s="697"/>
      <c r="J285" s="697"/>
      <c r="K285" s="697"/>
    </row>
    <row r="286" spans="1:11">
      <c r="A286" s="469" t="s">
        <v>1130</v>
      </c>
      <c r="B286" s="459" t="s">
        <v>1127</v>
      </c>
      <c r="C286" s="469">
        <v>2</v>
      </c>
      <c r="D286" s="697"/>
      <c r="E286" s="697"/>
      <c r="F286" s="697"/>
      <c r="G286" s="697"/>
      <c r="H286" s="697"/>
      <c r="I286" s="697"/>
      <c r="J286" s="697"/>
      <c r="K286" s="697"/>
    </row>
    <row r="287" spans="1:11">
      <c r="A287" s="469" t="s">
        <v>1132</v>
      </c>
      <c r="B287" s="459" t="s">
        <v>1127</v>
      </c>
      <c r="C287" s="469">
        <v>2</v>
      </c>
      <c r="D287" s="697"/>
      <c r="E287" s="697"/>
      <c r="F287" s="697"/>
      <c r="G287" s="697"/>
      <c r="H287" s="697"/>
      <c r="I287" s="697"/>
      <c r="J287" s="697"/>
      <c r="K287" s="697"/>
    </row>
    <row r="288" spans="1:11">
      <c r="A288" s="469" t="s">
        <v>1134</v>
      </c>
      <c r="B288" s="459" t="s">
        <v>1127</v>
      </c>
      <c r="C288" s="469">
        <v>2</v>
      </c>
      <c r="D288" s="697"/>
      <c r="E288" s="697"/>
      <c r="F288" s="697"/>
      <c r="G288" s="697"/>
      <c r="H288" s="697"/>
      <c r="I288" s="697"/>
      <c r="J288" s="697"/>
      <c r="K288" s="697"/>
    </row>
    <row r="289" spans="1:11">
      <c r="A289" s="469" t="s">
        <v>1136</v>
      </c>
      <c r="B289" s="459" t="s">
        <v>1127</v>
      </c>
      <c r="C289" s="469">
        <v>2</v>
      </c>
      <c r="D289" s="697"/>
      <c r="E289" s="697"/>
      <c r="F289" s="697"/>
      <c r="G289" s="697"/>
      <c r="H289" s="697"/>
      <c r="I289" s="697"/>
      <c r="J289" s="697"/>
      <c r="K289" s="697"/>
    </row>
    <row r="290" spans="1:11">
      <c r="A290" s="469" t="s">
        <v>1138</v>
      </c>
      <c r="B290" s="459" t="s">
        <v>1127</v>
      </c>
      <c r="C290" s="469">
        <v>2</v>
      </c>
      <c r="D290" s="697"/>
      <c r="E290" s="697"/>
      <c r="F290" s="697"/>
      <c r="G290" s="697"/>
      <c r="H290" s="697"/>
      <c r="I290" s="697"/>
      <c r="J290" s="697"/>
      <c r="K290" s="697"/>
    </row>
    <row r="291" spans="1:11">
      <c r="A291" s="469" t="s">
        <v>1139</v>
      </c>
      <c r="B291" s="459" t="s">
        <v>1127</v>
      </c>
      <c r="C291" s="469">
        <v>2</v>
      </c>
      <c r="D291" s="697"/>
      <c r="E291" s="697"/>
      <c r="F291" s="697"/>
      <c r="G291" s="697"/>
      <c r="H291" s="697"/>
      <c r="I291" s="697"/>
      <c r="J291" s="697"/>
      <c r="K291" s="697"/>
    </row>
    <row r="292" spans="1:11">
      <c r="A292" s="469" t="s">
        <v>1141</v>
      </c>
      <c r="B292" s="459" t="s">
        <v>1127</v>
      </c>
      <c r="C292" s="469">
        <v>2</v>
      </c>
      <c r="D292" s="697"/>
      <c r="E292" s="697"/>
      <c r="F292" s="697"/>
      <c r="G292" s="697"/>
      <c r="H292" s="697"/>
      <c r="I292" s="697"/>
      <c r="J292" s="697"/>
      <c r="K292" s="697"/>
    </row>
    <row r="293" spans="1:11">
      <c r="A293" s="469" t="s">
        <v>1143</v>
      </c>
      <c r="B293" s="459" t="s">
        <v>1127</v>
      </c>
      <c r="C293" s="469">
        <v>2</v>
      </c>
      <c r="D293" s="697"/>
      <c r="E293" s="697"/>
      <c r="F293" s="697"/>
      <c r="G293" s="697"/>
      <c r="H293" s="697"/>
      <c r="I293" s="697"/>
      <c r="J293" s="697"/>
      <c r="K293" s="697"/>
    </row>
    <row r="294" spans="1:11">
      <c r="A294" s="469" t="s">
        <v>1144</v>
      </c>
      <c r="B294" s="459" t="s">
        <v>1127</v>
      </c>
      <c r="C294" s="469">
        <v>2</v>
      </c>
      <c r="D294" s="697"/>
      <c r="E294" s="697"/>
      <c r="F294" s="697"/>
      <c r="G294" s="697"/>
      <c r="H294" s="697"/>
      <c r="I294" s="697"/>
      <c r="J294" s="697"/>
      <c r="K294" s="697"/>
    </row>
    <row r="295" spans="1:11">
      <c r="A295" s="469" t="s">
        <v>1145</v>
      </c>
      <c r="B295" s="459" t="s">
        <v>1127</v>
      </c>
      <c r="C295" s="469">
        <v>2</v>
      </c>
      <c r="D295" s="697"/>
      <c r="E295" s="697"/>
      <c r="F295" s="697"/>
      <c r="G295" s="697"/>
      <c r="H295" s="697"/>
      <c r="I295" s="697"/>
      <c r="J295" s="697"/>
      <c r="K295" s="697"/>
    </row>
    <row r="296" spans="1:11">
      <c r="A296" s="469" t="s">
        <v>1146</v>
      </c>
      <c r="B296" s="459" t="s">
        <v>1127</v>
      </c>
      <c r="C296" s="469">
        <v>2</v>
      </c>
      <c r="D296" s="697"/>
      <c r="E296" s="697"/>
      <c r="F296" s="697"/>
      <c r="G296" s="697"/>
      <c r="H296" s="697"/>
      <c r="I296" s="697"/>
      <c r="J296" s="697"/>
      <c r="K296" s="697"/>
    </row>
    <row r="297" spans="1:11">
      <c r="A297" s="469" t="s">
        <v>1147</v>
      </c>
      <c r="B297" s="459" t="s">
        <v>1127</v>
      </c>
      <c r="C297" s="469">
        <v>2</v>
      </c>
      <c r="D297" s="697"/>
      <c r="E297" s="697"/>
      <c r="F297" s="697"/>
      <c r="G297" s="697"/>
      <c r="H297" s="697"/>
      <c r="I297" s="697"/>
      <c r="J297" s="697"/>
      <c r="K297" s="697"/>
    </row>
    <row r="298" spans="1:11">
      <c r="A298" s="469" t="s">
        <v>1148</v>
      </c>
      <c r="B298" s="459" t="s">
        <v>1127</v>
      </c>
      <c r="C298" s="469">
        <v>2</v>
      </c>
      <c r="D298" s="697"/>
      <c r="E298" s="697"/>
      <c r="F298" s="697"/>
      <c r="G298" s="697"/>
      <c r="H298" s="697"/>
      <c r="I298" s="697"/>
      <c r="J298" s="697"/>
      <c r="K298" s="697"/>
    </row>
    <row r="299" spans="1:11">
      <c r="A299" s="469" t="s">
        <v>1149</v>
      </c>
      <c r="B299" s="459" t="s">
        <v>1127</v>
      </c>
      <c r="C299" s="469">
        <v>2</v>
      </c>
      <c r="D299" s="697"/>
      <c r="E299" s="697"/>
      <c r="F299" s="697"/>
      <c r="G299" s="697"/>
      <c r="H299" s="697"/>
      <c r="I299" s="697"/>
      <c r="J299" s="697"/>
      <c r="K299" s="697"/>
    </row>
    <row r="300" spans="1:11">
      <c r="A300" s="469" t="s">
        <v>1151</v>
      </c>
      <c r="B300" s="459" t="s">
        <v>1127</v>
      </c>
      <c r="C300" s="469">
        <v>2</v>
      </c>
      <c r="D300" s="697"/>
      <c r="E300" s="697"/>
      <c r="F300" s="697"/>
      <c r="G300" s="697"/>
      <c r="H300" s="697"/>
      <c r="I300" s="697"/>
      <c r="J300" s="697"/>
      <c r="K300" s="697"/>
    </row>
    <row r="301" spans="1:11">
      <c r="A301" s="469" t="s">
        <v>1153</v>
      </c>
      <c r="B301" s="459" t="s">
        <v>1127</v>
      </c>
      <c r="C301" s="469">
        <v>2</v>
      </c>
      <c r="D301" s="697"/>
      <c r="E301" s="697"/>
      <c r="F301" s="697"/>
      <c r="G301" s="697"/>
      <c r="H301" s="697"/>
      <c r="I301" s="697"/>
      <c r="J301" s="697"/>
      <c r="K301" s="697"/>
    </row>
    <row r="302" spans="1:11">
      <c r="A302" s="469" t="s">
        <v>1155</v>
      </c>
      <c r="B302" s="459" t="s">
        <v>1127</v>
      </c>
      <c r="C302" s="469">
        <v>2</v>
      </c>
      <c r="D302" s="697"/>
      <c r="E302" s="697"/>
      <c r="F302" s="697"/>
      <c r="G302" s="697"/>
      <c r="H302" s="697"/>
      <c r="I302" s="697"/>
      <c r="J302" s="697"/>
      <c r="K302" s="697"/>
    </row>
    <row r="303" spans="1:11">
      <c r="A303" s="468"/>
      <c r="B303" s="461" t="s">
        <v>1894</v>
      </c>
      <c r="C303" s="468"/>
      <c r="D303" s="718"/>
      <c r="E303" s="718"/>
      <c r="F303" s="718"/>
      <c r="G303" s="718"/>
      <c r="H303" s="718"/>
      <c r="I303" s="718"/>
      <c r="J303" s="718"/>
      <c r="K303" s="718"/>
    </row>
    <row r="304" spans="1:11">
      <c r="A304" s="468" t="s">
        <v>1174</v>
      </c>
      <c r="B304" s="461" t="s">
        <v>1175</v>
      </c>
      <c r="C304" s="460"/>
      <c r="D304" s="718"/>
      <c r="E304" s="718"/>
      <c r="F304" s="718"/>
      <c r="G304" s="718"/>
      <c r="H304" s="718"/>
      <c r="I304" s="718"/>
      <c r="J304" s="718"/>
      <c r="K304" s="718"/>
    </row>
    <row r="305" spans="1:11" ht="25.5">
      <c r="A305" s="713">
        <v>1</v>
      </c>
      <c r="B305" s="466" t="s">
        <v>1895</v>
      </c>
      <c r="C305" s="469"/>
      <c r="D305" s="697"/>
      <c r="E305" s="697"/>
      <c r="F305" s="697"/>
      <c r="G305" s="697"/>
      <c r="H305" s="697"/>
      <c r="I305" s="697"/>
      <c r="J305" s="697"/>
      <c r="K305" s="697"/>
    </row>
    <row r="306" spans="1:11">
      <c r="A306" s="713"/>
      <c r="B306" s="459" t="s">
        <v>1177</v>
      </c>
      <c r="C306" s="469">
        <v>1</v>
      </c>
      <c r="D306" s="697"/>
      <c r="E306" s="697"/>
      <c r="F306" s="697"/>
      <c r="G306" s="697"/>
      <c r="H306" s="697"/>
      <c r="I306" s="697"/>
      <c r="J306" s="697"/>
      <c r="K306" s="697"/>
    </row>
    <row r="307" spans="1:11">
      <c r="A307" s="713"/>
      <c r="B307" s="459" t="s">
        <v>1178</v>
      </c>
      <c r="C307" s="469">
        <v>4</v>
      </c>
      <c r="D307" s="697"/>
      <c r="E307" s="697"/>
      <c r="F307" s="697"/>
      <c r="G307" s="697"/>
      <c r="H307" s="697"/>
      <c r="I307" s="697"/>
      <c r="J307" s="697"/>
      <c r="K307" s="697"/>
    </row>
    <row r="308" spans="1:11">
      <c r="A308" s="713"/>
      <c r="B308" s="459" t="s">
        <v>1179</v>
      </c>
      <c r="C308" s="469">
        <v>1</v>
      </c>
      <c r="D308" s="697"/>
      <c r="E308" s="697"/>
      <c r="F308" s="697"/>
      <c r="G308" s="697"/>
      <c r="H308" s="697"/>
      <c r="I308" s="697"/>
      <c r="J308" s="697"/>
      <c r="K308" s="697"/>
    </row>
    <row r="309" spans="1:11">
      <c r="A309" s="713"/>
      <c r="B309" s="459" t="s">
        <v>1180</v>
      </c>
      <c r="C309" s="469">
        <v>2</v>
      </c>
      <c r="D309" s="697"/>
      <c r="E309" s="697"/>
      <c r="F309" s="697"/>
      <c r="G309" s="697"/>
      <c r="H309" s="697"/>
      <c r="I309" s="697"/>
      <c r="J309" s="697"/>
      <c r="K309" s="697"/>
    </row>
    <row r="310" spans="1:11">
      <c r="A310" s="713"/>
      <c r="B310" s="132" t="s">
        <v>1180</v>
      </c>
      <c r="C310" s="469">
        <v>1</v>
      </c>
      <c r="D310" s="697"/>
      <c r="E310" s="697"/>
      <c r="F310" s="697"/>
      <c r="G310" s="697"/>
      <c r="H310" s="697"/>
      <c r="I310" s="697"/>
      <c r="J310" s="697"/>
      <c r="K310" s="697"/>
    </row>
    <row r="311" spans="1:11" ht="25.5">
      <c r="A311" s="713">
        <v>2</v>
      </c>
      <c r="B311" s="459" t="s">
        <v>1896</v>
      </c>
      <c r="C311" s="469">
        <v>9</v>
      </c>
      <c r="D311" s="697"/>
      <c r="E311" s="697"/>
      <c r="F311" s="697"/>
      <c r="G311" s="697"/>
      <c r="H311" s="697"/>
      <c r="I311" s="697"/>
      <c r="J311" s="697"/>
      <c r="K311" s="697"/>
    </row>
    <row r="312" spans="1:11" ht="25.5">
      <c r="A312" s="713">
        <v>3</v>
      </c>
      <c r="B312" s="459" t="s">
        <v>1897</v>
      </c>
      <c r="C312" s="469">
        <v>9</v>
      </c>
      <c r="D312" s="697"/>
      <c r="E312" s="697"/>
      <c r="F312" s="697"/>
      <c r="G312" s="697"/>
      <c r="H312" s="697"/>
      <c r="I312" s="697"/>
      <c r="J312" s="697"/>
      <c r="K312" s="697"/>
    </row>
    <row r="313" spans="1:11" ht="28.9" customHeight="1">
      <c r="A313" s="714">
        <v>4</v>
      </c>
      <c r="B313" s="466" t="s">
        <v>1898</v>
      </c>
      <c r="C313" s="469">
        <v>9</v>
      </c>
      <c r="D313" s="697"/>
      <c r="E313" s="697"/>
      <c r="F313" s="697"/>
      <c r="G313" s="697"/>
      <c r="H313" s="697"/>
      <c r="I313" s="697"/>
      <c r="J313" s="697"/>
      <c r="K313" s="697"/>
    </row>
    <row r="314" spans="1:11">
      <c r="A314" s="713">
        <v>5</v>
      </c>
      <c r="B314" s="459" t="s">
        <v>1899</v>
      </c>
      <c r="C314" s="469"/>
      <c r="D314" s="697"/>
      <c r="E314" s="697"/>
      <c r="F314" s="697"/>
      <c r="G314" s="697"/>
      <c r="H314" s="697"/>
      <c r="I314" s="697"/>
      <c r="J314" s="697"/>
      <c r="K314" s="697"/>
    </row>
    <row r="315" spans="1:11">
      <c r="A315" s="713"/>
      <c r="B315" s="459" t="s">
        <v>1900</v>
      </c>
      <c r="C315" s="469">
        <v>66.75</v>
      </c>
      <c r="D315" s="697"/>
      <c r="E315" s="697"/>
      <c r="F315" s="697"/>
      <c r="G315" s="697"/>
      <c r="H315" s="697"/>
      <c r="I315" s="697"/>
      <c r="J315" s="697"/>
      <c r="K315" s="697"/>
    </row>
    <row r="316" spans="1:11">
      <c r="A316" s="713"/>
      <c r="B316" s="459" t="s">
        <v>1901</v>
      </c>
      <c r="C316" s="469">
        <v>14.48</v>
      </c>
      <c r="D316" s="697"/>
      <c r="E316" s="697"/>
      <c r="F316" s="697"/>
      <c r="G316" s="697"/>
      <c r="H316" s="697"/>
      <c r="I316" s="697"/>
      <c r="J316" s="697"/>
      <c r="K316" s="697"/>
    </row>
    <row r="317" spans="1:11">
      <c r="A317" s="713"/>
      <c r="B317" s="459" t="s">
        <v>1902</v>
      </c>
      <c r="C317" s="469">
        <v>39.65</v>
      </c>
      <c r="D317" s="697"/>
      <c r="E317" s="697"/>
      <c r="F317" s="697"/>
      <c r="G317" s="697"/>
      <c r="H317" s="697"/>
      <c r="I317" s="697"/>
      <c r="J317" s="697"/>
      <c r="K317" s="697"/>
    </row>
    <row r="318" spans="1:11">
      <c r="A318" s="713"/>
      <c r="B318" s="459" t="s">
        <v>1903</v>
      </c>
      <c r="C318" s="469">
        <v>5.27</v>
      </c>
      <c r="D318" s="697"/>
      <c r="E318" s="697"/>
      <c r="F318" s="697"/>
      <c r="G318" s="697"/>
      <c r="H318" s="697"/>
      <c r="I318" s="697"/>
      <c r="J318" s="697"/>
      <c r="K318" s="697"/>
    </row>
    <row r="319" spans="1:11">
      <c r="A319" s="713"/>
      <c r="B319" s="459" t="s">
        <v>1904</v>
      </c>
      <c r="C319" s="469">
        <v>13.37</v>
      </c>
      <c r="D319" s="697"/>
      <c r="E319" s="697"/>
      <c r="F319" s="697"/>
      <c r="G319" s="697"/>
      <c r="H319" s="697"/>
      <c r="I319" s="697"/>
      <c r="J319" s="697"/>
      <c r="K319" s="697"/>
    </row>
    <row r="320" spans="1:11">
      <c r="A320" s="713"/>
      <c r="B320" s="459" t="s">
        <v>1905</v>
      </c>
      <c r="C320" s="469">
        <v>82.5</v>
      </c>
      <c r="D320" s="697"/>
      <c r="E320" s="697"/>
      <c r="F320" s="697"/>
      <c r="G320" s="697"/>
      <c r="H320" s="697"/>
      <c r="I320" s="697"/>
      <c r="J320" s="697"/>
      <c r="K320" s="697"/>
    </row>
    <row r="321" spans="1:11">
      <c r="A321" s="713"/>
      <c r="B321" s="459" t="s">
        <v>1906</v>
      </c>
      <c r="C321" s="469">
        <v>7.57</v>
      </c>
      <c r="D321" s="697"/>
      <c r="E321" s="697"/>
      <c r="F321" s="697"/>
      <c r="G321" s="697"/>
      <c r="H321" s="697"/>
      <c r="I321" s="697"/>
      <c r="J321" s="697"/>
      <c r="K321" s="697"/>
    </row>
    <row r="322" spans="1:11" ht="38.25">
      <c r="A322" s="713">
        <v>7</v>
      </c>
      <c r="B322" s="459" t="s">
        <v>1907</v>
      </c>
      <c r="C322" s="469">
        <v>41</v>
      </c>
      <c r="D322" s="697"/>
      <c r="E322" s="697"/>
      <c r="F322" s="697"/>
      <c r="G322" s="697"/>
      <c r="H322" s="697"/>
      <c r="I322" s="697"/>
      <c r="J322" s="697"/>
      <c r="K322" s="697"/>
    </row>
    <row r="323" spans="1:11" ht="38.25">
      <c r="A323" s="713">
        <v>8</v>
      </c>
      <c r="B323" s="459" t="s">
        <v>1908</v>
      </c>
      <c r="C323" s="469">
        <v>40</v>
      </c>
      <c r="D323" s="697"/>
      <c r="E323" s="697"/>
      <c r="F323" s="697"/>
      <c r="G323" s="697"/>
      <c r="H323" s="697"/>
      <c r="I323" s="697"/>
      <c r="J323" s="697"/>
      <c r="K323" s="697"/>
    </row>
    <row r="324" spans="1:11" ht="25.5">
      <c r="A324" s="713">
        <v>9</v>
      </c>
      <c r="B324" s="459" t="s">
        <v>1909</v>
      </c>
      <c r="C324" s="469">
        <v>300</v>
      </c>
      <c r="D324" s="697"/>
      <c r="E324" s="697"/>
      <c r="F324" s="697"/>
      <c r="G324" s="697"/>
      <c r="H324" s="697"/>
      <c r="I324" s="697"/>
      <c r="J324" s="697"/>
      <c r="K324" s="697"/>
    </row>
    <row r="325" spans="1:11">
      <c r="A325" s="713">
        <v>10</v>
      </c>
      <c r="B325" s="459" t="s">
        <v>1910</v>
      </c>
      <c r="C325" s="469">
        <v>10</v>
      </c>
      <c r="D325" s="697"/>
      <c r="E325" s="697"/>
      <c r="F325" s="697"/>
      <c r="G325" s="697"/>
      <c r="H325" s="697"/>
      <c r="I325" s="697"/>
      <c r="J325" s="697"/>
      <c r="K325" s="697"/>
    </row>
    <row r="326" spans="1:11">
      <c r="A326" s="713">
        <v>11</v>
      </c>
      <c r="B326" s="459" t="s">
        <v>1911</v>
      </c>
      <c r="C326" s="469">
        <v>1</v>
      </c>
      <c r="D326" s="697"/>
      <c r="E326" s="697"/>
      <c r="F326" s="697"/>
      <c r="G326" s="697"/>
      <c r="H326" s="697"/>
      <c r="I326" s="697"/>
      <c r="J326" s="697"/>
      <c r="K326" s="697"/>
    </row>
    <row r="327" spans="1:11">
      <c r="A327" s="713">
        <v>12</v>
      </c>
      <c r="B327" s="459" t="s">
        <v>1206</v>
      </c>
      <c r="C327" s="469">
        <v>2</v>
      </c>
      <c r="D327" s="697"/>
      <c r="E327" s="697"/>
      <c r="F327" s="697"/>
      <c r="G327" s="697"/>
      <c r="H327" s="697"/>
      <c r="I327" s="697"/>
      <c r="J327" s="697"/>
      <c r="K327" s="697"/>
    </row>
    <row r="328" spans="1:11">
      <c r="A328" s="713">
        <v>13</v>
      </c>
      <c r="B328" s="459" t="s">
        <v>1912</v>
      </c>
      <c r="C328" s="469">
        <v>2</v>
      </c>
      <c r="D328" s="697"/>
      <c r="E328" s="697"/>
      <c r="F328" s="697"/>
      <c r="G328" s="697"/>
      <c r="H328" s="697"/>
      <c r="I328" s="697"/>
      <c r="J328" s="697"/>
      <c r="K328" s="697"/>
    </row>
    <row r="329" spans="1:11">
      <c r="A329" s="713">
        <v>14</v>
      </c>
      <c r="B329" s="459" t="s">
        <v>1735</v>
      </c>
      <c r="C329" s="469">
        <v>6</v>
      </c>
      <c r="D329" s="697"/>
      <c r="E329" s="697"/>
      <c r="F329" s="697"/>
      <c r="G329" s="697"/>
      <c r="H329" s="697"/>
      <c r="I329" s="697"/>
      <c r="J329" s="697"/>
      <c r="K329" s="697"/>
    </row>
    <row r="330" spans="1:11">
      <c r="A330" s="713">
        <v>15</v>
      </c>
      <c r="B330" s="459" t="s">
        <v>1913</v>
      </c>
      <c r="C330" s="469">
        <v>1</v>
      </c>
      <c r="D330" s="697"/>
      <c r="E330" s="697"/>
      <c r="F330" s="697"/>
      <c r="G330" s="697"/>
      <c r="H330" s="697"/>
      <c r="I330" s="697"/>
      <c r="J330" s="697"/>
      <c r="K330" s="697"/>
    </row>
    <row r="331" spans="1:11">
      <c r="A331" s="713">
        <v>16</v>
      </c>
      <c r="B331" s="459" t="s">
        <v>1224</v>
      </c>
      <c r="C331" s="469">
        <v>1</v>
      </c>
      <c r="D331" s="697"/>
      <c r="E331" s="697"/>
      <c r="F331" s="697"/>
      <c r="G331" s="697"/>
      <c r="H331" s="697"/>
      <c r="I331" s="697"/>
      <c r="J331" s="697"/>
      <c r="K331" s="697"/>
    </row>
    <row r="332" spans="1:11">
      <c r="A332" s="468" t="s">
        <v>1240</v>
      </c>
      <c r="B332" s="461" t="s">
        <v>1241</v>
      </c>
      <c r="C332" s="460"/>
      <c r="D332" s="718"/>
      <c r="E332" s="718"/>
      <c r="F332" s="718"/>
      <c r="G332" s="718"/>
      <c r="H332" s="718"/>
      <c r="I332" s="718"/>
      <c r="J332" s="718"/>
      <c r="K332" s="718"/>
    </row>
    <row r="333" spans="1:11">
      <c r="A333" s="713">
        <v>17</v>
      </c>
      <c r="B333" s="459" t="s">
        <v>1914</v>
      </c>
      <c r="C333" s="469">
        <v>4</v>
      </c>
      <c r="D333" s="697"/>
      <c r="E333" s="697"/>
      <c r="F333" s="697"/>
      <c r="G333" s="697"/>
      <c r="H333" s="697"/>
      <c r="I333" s="697"/>
      <c r="J333" s="697"/>
      <c r="K333" s="697"/>
    </row>
    <row r="334" spans="1:11" ht="25.5">
      <c r="A334" s="713">
        <v>18</v>
      </c>
      <c r="B334" s="459" t="s">
        <v>1246</v>
      </c>
      <c r="C334" s="469">
        <v>4</v>
      </c>
      <c r="D334" s="697"/>
      <c r="E334" s="697"/>
      <c r="F334" s="697"/>
      <c r="G334" s="697"/>
      <c r="H334" s="697"/>
      <c r="I334" s="697"/>
      <c r="J334" s="697"/>
      <c r="K334" s="697"/>
    </row>
    <row r="335" spans="1:11">
      <c r="A335" s="713">
        <v>19</v>
      </c>
      <c r="B335" s="459" t="s">
        <v>1258</v>
      </c>
      <c r="C335" s="469">
        <v>6</v>
      </c>
      <c r="D335" s="697"/>
      <c r="E335" s="697"/>
      <c r="F335" s="697"/>
      <c r="G335" s="697"/>
      <c r="H335" s="697"/>
      <c r="I335" s="697"/>
      <c r="J335" s="697"/>
      <c r="K335" s="697"/>
    </row>
    <row r="336" spans="1:11">
      <c r="A336" s="713">
        <v>20</v>
      </c>
      <c r="B336" s="459" t="s">
        <v>1915</v>
      </c>
      <c r="C336" s="469">
        <v>1</v>
      </c>
      <c r="D336" s="697"/>
      <c r="E336" s="697"/>
      <c r="F336" s="697"/>
      <c r="G336" s="697"/>
      <c r="H336" s="697"/>
      <c r="I336" s="697"/>
      <c r="J336" s="697"/>
      <c r="K336" s="697"/>
    </row>
    <row r="337" spans="1:11" ht="15.6" customHeight="1">
      <c r="A337" s="713">
        <v>24</v>
      </c>
      <c r="B337" s="459" t="s">
        <v>1916</v>
      </c>
      <c r="C337" s="469">
        <v>1</v>
      </c>
      <c r="D337" s="697"/>
      <c r="E337" s="697"/>
      <c r="F337" s="697"/>
      <c r="G337" s="697"/>
      <c r="H337" s="697"/>
      <c r="I337" s="697"/>
      <c r="J337" s="697"/>
      <c r="K337" s="697"/>
    </row>
    <row r="338" spans="1:11" ht="25.5">
      <c r="A338" s="713">
        <v>26</v>
      </c>
      <c r="B338" s="459" t="s">
        <v>1917</v>
      </c>
      <c r="C338" s="469">
        <v>1</v>
      </c>
      <c r="D338" s="697"/>
      <c r="E338" s="697"/>
      <c r="F338" s="697"/>
      <c r="G338" s="697"/>
      <c r="H338" s="697"/>
      <c r="I338" s="697"/>
      <c r="J338" s="697"/>
      <c r="K338" s="697"/>
    </row>
    <row r="339" spans="1:11">
      <c r="A339" s="713">
        <v>29</v>
      </c>
      <c r="B339" s="459" t="s">
        <v>1918</v>
      </c>
      <c r="C339" s="469"/>
      <c r="D339" s="697"/>
      <c r="E339" s="697"/>
      <c r="F339" s="697"/>
      <c r="G339" s="697"/>
      <c r="H339" s="697"/>
      <c r="I339" s="697"/>
      <c r="J339" s="697"/>
      <c r="K339" s="697"/>
    </row>
    <row r="340" spans="1:11">
      <c r="A340" s="713"/>
      <c r="B340" s="459" t="s">
        <v>1321</v>
      </c>
      <c r="C340" s="469">
        <v>93.62</v>
      </c>
      <c r="D340" s="697"/>
      <c r="E340" s="697"/>
      <c r="F340" s="697"/>
      <c r="G340" s="697"/>
      <c r="H340" s="697"/>
      <c r="I340" s="697"/>
      <c r="J340" s="697"/>
      <c r="K340" s="697"/>
    </row>
    <row r="341" spans="1:11">
      <c r="A341" s="713"/>
      <c r="B341" s="459" t="s">
        <v>1322</v>
      </c>
      <c r="C341" s="469">
        <v>64.05</v>
      </c>
      <c r="D341" s="697"/>
      <c r="E341" s="697"/>
      <c r="F341" s="697"/>
      <c r="G341" s="697"/>
      <c r="H341" s="697"/>
      <c r="I341" s="697"/>
      <c r="J341" s="697"/>
      <c r="K341" s="697"/>
    </row>
    <row r="342" spans="1:11">
      <c r="A342" s="713"/>
      <c r="B342" s="459" t="s">
        <v>1323</v>
      </c>
      <c r="C342" s="469">
        <v>13.79</v>
      </c>
      <c r="D342" s="697"/>
      <c r="E342" s="697"/>
      <c r="F342" s="697"/>
      <c r="G342" s="697"/>
      <c r="H342" s="697"/>
      <c r="I342" s="697"/>
      <c r="J342" s="697"/>
      <c r="K342" s="697"/>
    </row>
    <row r="343" spans="1:11">
      <c r="A343" s="713">
        <v>30</v>
      </c>
      <c r="B343" s="459" t="s">
        <v>1919</v>
      </c>
      <c r="C343" s="469"/>
      <c r="D343" s="697"/>
      <c r="E343" s="697"/>
      <c r="F343" s="697"/>
      <c r="G343" s="697"/>
      <c r="H343" s="697"/>
      <c r="I343" s="697"/>
      <c r="J343" s="697"/>
      <c r="K343" s="697"/>
    </row>
    <row r="344" spans="1:11">
      <c r="A344" s="469"/>
      <c r="B344" s="459" t="s">
        <v>1326</v>
      </c>
      <c r="C344" s="469">
        <v>31.48</v>
      </c>
      <c r="D344" s="697"/>
      <c r="E344" s="697"/>
      <c r="F344" s="697"/>
      <c r="G344" s="697"/>
      <c r="H344" s="697"/>
      <c r="I344" s="697"/>
      <c r="J344" s="697"/>
      <c r="K344" s="697"/>
    </row>
    <row r="345" spans="1:11">
      <c r="A345" s="469"/>
      <c r="B345" s="459" t="s">
        <v>1327</v>
      </c>
      <c r="C345" s="469">
        <v>27.23</v>
      </c>
      <c r="D345" s="697"/>
      <c r="E345" s="697"/>
      <c r="F345" s="697"/>
      <c r="G345" s="697"/>
      <c r="H345" s="697"/>
      <c r="I345" s="697"/>
      <c r="J345" s="697"/>
      <c r="K345" s="697"/>
    </row>
    <row r="346" spans="1:11">
      <c r="A346" s="713">
        <v>31</v>
      </c>
      <c r="B346" s="459" t="s">
        <v>1920</v>
      </c>
      <c r="C346" s="469">
        <v>16</v>
      </c>
      <c r="D346" s="697"/>
      <c r="E346" s="697"/>
      <c r="F346" s="697"/>
      <c r="G346" s="697"/>
      <c r="H346" s="697"/>
      <c r="I346" s="697"/>
      <c r="J346" s="697"/>
      <c r="K346" s="697"/>
    </row>
    <row r="347" spans="1:11" ht="25.5">
      <c r="A347" s="713">
        <v>32</v>
      </c>
      <c r="B347" s="459" t="s">
        <v>1332</v>
      </c>
      <c r="C347" s="469"/>
      <c r="D347" s="697"/>
      <c r="E347" s="697"/>
      <c r="F347" s="697"/>
      <c r="G347" s="697"/>
      <c r="H347" s="697"/>
      <c r="I347" s="697"/>
      <c r="J347" s="697"/>
      <c r="K347" s="697"/>
    </row>
    <row r="348" spans="1:11">
      <c r="A348" s="713"/>
      <c r="B348" s="459" t="s">
        <v>1341</v>
      </c>
      <c r="C348" s="469"/>
      <c r="D348" s="697"/>
      <c r="E348" s="697"/>
      <c r="F348" s="697"/>
      <c r="G348" s="697"/>
      <c r="H348" s="697"/>
      <c r="I348" s="697"/>
      <c r="J348" s="697"/>
      <c r="K348" s="697"/>
    </row>
    <row r="349" spans="1:11">
      <c r="A349" s="713"/>
      <c r="B349" s="459" t="s">
        <v>1342</v>
      </c>
      <c r="C349" s="469">
        <v>46.81</v>
      </c>
      <c r="D349" s="697"/>
      <c r="E349" s="697"/>
      <c r="F349" s="697"/>
      <c r="G349" s="697"/>
      <c r="H349" s="697"/>
      <c r="I349" s="697"/>
      <c r="J349" s="697"/>
      <c r="K349" s="697"/>
    </row>
    <row r="350" spans="1:11">
      <c r="A350" s="713"/>
      <c r="B350" s="459" t="s">
        <v>1343</v>
      </c>
      <c r="C350" s="469">
        <v>32.024999999999999</v>
      </c>
      <c r="D350" s="697"/>
      <c r="E350" s="697"/>
      <c r="F350" s="697"/>
      <c r="G350" s="697"/>
      <c r="H350" s="697"/>
      <c r="I350" s="697"/>
      <c r="J350" s="697"/>
      <c r="K350" s="697"/>
    </row>
    <row r="351" spans="1:11">
      <c r="A351" s="713"/>
      <c r="B351" s="459" t="s">
        <v>1344</v>
      </c>
      <c r="C351" s="469">
        <v>6.8949999999999996</v>
      </c>
      <c r="D351" s="697"/>
      <c r="E351" s="697"/>
      <c r="F351" s="697"/>
      <c r="G351" s="697"/>
      <c r="H351" s="697"/>
      <c r="I351" s="697"/>
      <c r="J351" s="697"/>
      <c r="K351" s="697"/>
    </row>
    <row r="352" spans="1:11">
      <c r="A352" s="713"/>
      <c r="B352" s="459" t="s">
        <v>1345</v>
      </c>
      <c r="C352" s="469">
        <v>15.74</v>
      </c>
      <c r="D352" s="697"/>
      <c r="E352" s="697"/>
      <c r="F352" s="697"/>
      <c r="G352" s="697"/>
      <c r="H352" s="697"/>
      <c r="I352" s="697"/>
      <c r="J352" s="697"/>
      <c r="K352" s="697"/>
    </row>
    <row r="353" spans="1:11">
      <c r="A353" s="713"/>
      <c r="B353" s="459" t="s">
        <v>1346</v>
      </c>
      <c r="C353" s="469">
        <v>13.615</v>
      </c>
      <c r="D353" s="697"/>
      <c r="E353" s="697"/>
      <c r="F353" s="697"/>
      <c r="G353" s="697"/>
      <c r="H353" s="697"/>
      <c r="I353" s="697"/>
      <c r="J353" s="697"/>
      <c r="K353" s="697"/>
    </row>
    <row r="354" spans="1:11">
      <c r="A354" s="713"/>
      <c r="B354" s="459" t="s">
        <v>1347</v>
      </c>
      <c r="C354" s="469"/>
      <c r="D354" s="697"/>
      <c r="E354" s="697"/>
      <c r="F354" s="697"/>
      <c r="G354" s="697"/>
      <c r="H354" s="697"/>
      <c r="I354" s="697"/>
      <c r="J354" s="697"/>
      <c r="K354" s="697"/>
    </row>
    <row r="355" spans="1:11">
      <c r="A355" s="713"/>
      <c r="B355" s="459" t="s">
        <v>1342</v>
      </c>
      <c r="C355" s="469">
        <v>46.81</v>
      </c>
      <c r="D355" s="697"/>
      <c r="E355" s="697"/>
      <c r="F355" s="697"/>
      <c r="G355" s="697"/>
      <c r="H355" s="697"/>
      <c r="I355" s="697"/>
      <c r="J355" s="697"/>
      <c r="K355" s="697"/>
    </row>
    <row r="356" spans="1:11">
      <c r="A356" s="713"/>
      <c r="B356" s="459" t="s">
        <v>1343</v>
      </c>
      <c r="C356" s="469">
        <v>32.024999999999999</v>
      </c>
      <c r="D356" s="697"/>
      <c r="E356" s="697"/>
      <c r="F356" s="697"/>
      <c r="G356" s="697"/>
      <c r="H356" s="697"/>
      <c r="I356" s="697"/>
      <c r="J356" s="697"/>
      <c r="K356" s="697"/>
    </row>
    <row r="357" spans="1:11">
      <c r="A357" s="713"/>
      <c r="B357" s="459" t="s">
        <v>1344</v>
      </c>
      <c r="C357" s="469">
        <v>6.8949999999999996</v>
      </c>
      <c r="D357" s="697"/>
      <c r="E357" s="697"/>
      <c r="F357" s="697"/>
      <c r="G357" s="697"/>
      <c r="H357" s="697"/>
      <c r="I357" s="697"/>
      <c r="J357" s="697"/>
      <c r="K357" s="697"/>
    </row>
    <row r="358" spans="1:11">
      <c r="A358" s="713"/>
      <c r="B358" s="459" t="s">
        <v>1345</v>
      </c>
      <c r="C358" s="469">
        <v>15.74</v>
      </c>
      <c r="D358" s="697"/>
      <c r="E358" s="697"/>
      <c r="F358" s="697"/>
      <c r="G358" s="697"/>
      <c r="H358" s="697"/>
      <c r="I358" s="697"/>
      <c r="J358" s="697"/>
      <c r="K358" s="697"/>
    </row>
    <row r="359" spans="1:11">
      <c r="A359" s="713"/>
      <c r="B359" s="459" t="s">
        <v>1346</v>
      </c>
      <c r="C359" s="469">
        <v>13.615</v>
      </c>
      <c r="D359" s="697"/>
      <c r="E359" s="697"/>
      <c r="F359" s="697"/>
      <c r="G359" s="697"/>
      <c r="H359" s="697"/>
      <c r="I359" s="697"/>
      <c r="J359" s="697"/>
      <c r="K359" s="697"/>
    </row>
    <row r="360" spans="1:11" ht="25.5">
      <c r="A360" s="713">
        <v>33</v>
      </c>
      <c r="B360" s="459" t="s">
        <v>1348</v>
      </c>
      <c r="C360" s="469">
        <v>2</v>
      </c>
      <c r="D360" s="697"/>
      <c r="E360" s="697"/>
      <c r="F360" s="697"/>
      <c r="G360" s="697"/>
      <c r="H360" s="697"/>
      <c r="I360" s="697"/>
      <c r="J360" s="697"/>
      <c r="K360" s="697"/>
    </row>
    <row r="361" spans="1:11" ht="25.5">
      <c r="A361" s="713">
        <v>34</v>
      </c>
      <c r="B361" s="459" t="s">
        <v>1921</v>
      </c>
      <c r="C361" s="469">
        <v>4</v>
      </c>
      <c r="D361" s="697"/>
      <c r="E361" s="697"/>
      <c r="F361" s="697"/>
      <c r="G361" s="697"/>
      <c r="H361" s="697"/>
      <c r="I361" s="697"/>
      <c r="J361" s="697"/>
      <c r="K361" s="697"/>
    </row>
    <row r="362" spans="1:11" ht="25.5">
      <c r="A362" s="713">
        <v>36</v>
      </c>
      <c r="B362" s="466" t="s">
        <v>1922</v>
      </c>
      <c r="C362" s="469"/>
      <c r="D362" s="697"/>
      <c r="E362" s="697"/>
      <c r="F362" s="697"/>
      <c r="G362" s="697"/>
      <c r="H362" s="697"/>
      <c r="I362" s="697"/>
      <c r="J362" s="697"/>
      <c r="K362" s="697"/>
    </row>
    <row r="363" spans="1:11">
      <c r="A363" s="713"/>
      <c r="B363" s="459" t="s">
        <v>1923</v>
      </c>
      <c r="C363" s="469">
        <v>16</v>
      </c>
      <c r="D363" s="697"/>
      <c r="E363" s="697"/>
      <c r="F363" s="697"/>
      <c r="G363" s="697"/>
      <c r="H363" s="697"/>
      <c r="I363" s="697"/>
      <c r="J363" s="697"/>
      <c r="K363" s="697"/>
    </row>
    <row r="364" spans="1:11">
      <c r="A364" s="713"/>
      <c r="B364" s="459" t="s">
        <v>1924</v>
      </c>
      <c r="C364" s="469">
        <v>6</v>
      </c>
      <c r="D364" s="697"/>
      <c r="E364" s="697"/>
      <c r="F364" s="697"/>
      <c r="G364" s="697"/>
      <c r="H364" s="697"/>
      <c r="I364" s="697"/>
      <c r="J364" s="697"/>
      <c r="K364" s="697"/>
    </row>
    <row r="365" spans="1:11">
      <c r="A365" s="713"/>
      <c r="B365" s="459" t="s">
        <v>1925</v>
      </c>
      <c r="C365" s="469">
        <v>5</v>
      </c>
      <c r="D365" s="697"/>
      <c r="E365" s="697"/>
      <c r="F365" s="697"/>
      <c r="G365" s="697"/>
      <c r="H365" s="697"/>
      <c r="I365" s="697"/>
      <c r="J365" s="697"/>
      <c r="K365" s="697"/>
    </row>
    <row r="366" spans="1:11">
      <c r="A366" s="713"/>
      <c r="B366" s="459" t="s">
        <v>1926</v>
      </c>
      <c r="C366" s="469">
        <v>3</v>
      </c>
      <c r="D366" s="697"/>
      <c r="E366" s="697"/>
      <c r="F366" s="697"/>
      <c r="G366" s="697"/>
      <c r="H366" s="697"/>
      <c r="I366" s="697"/>
      <c r="J366" s="697"/>
      <c r="K366" s="697"/>
    </row>
    <row r="367" spans="1:11">
      <c r="A367" s="713">
        <v>38</v>
      </c>
      <c r="B367" s="459" t="s">
        <v>1364</v>
      </c>
      <c r="C367" s="469">
        <v>2</v>
      </c>
      <c r="D367" s="697"/>
      <c r="E367" s="697"/>
      <c r="F367" s="697"/>
      <c r="G367" s="697"/>
      <c r="H367" s="697"/>
      <c r="I367" s="697"/>
      <c r="J367" s="697"/>
      <c r="K367" s="697"/>
    </row>
    <row r="368" spans="1:11">
      <c r="A368" s="468" t="s">
        <v>1375</v>
      </c>
      <c r="B368" s="461" t="s">
        <v>1376</v>
      </c>
      <c r="C368" s="460"/>
      <c r="D368" s="718"/>
      <c r="E368" s="718"/>
      <c r="F368" s="718"/>
      <c r="G368" s="718"/>
      <c r="H368" s="718"/>
      <c r="I368" s="718"/>
      <c r="J368" s="718"/>
      <c r="K368" s="718"/>
    </row>
    <row r="369" spans="1:11">
      <c r="A369" s="713">
        <v>43</v>
      </c>
      <c r="B369" s="459" t="s">
        <v>1377</v>
      </c>
      <c r="C369" s="469">
        <v>1</v>
      </c>
      <c r="D369" s="697"/>
      <c r="E369" s="697"/>
      <c r="F369" s="697"/>
      <c r="G369" s="697"/>
      <c r="H369" s="697"/>
      <c r="I369" s="697"/>
      <c r="J369" s="697"/>
      <c r="K369" s="697"/>
    </row>
    <row r="370" spans="1:11">
      <c r="A370" s="713">
        <v>45</v>
      </c>
      <c r="B370" s="459" t="s">
        <v>1749</v>
      </c>
      <c r="C370" s="469">
        <v>1</v>
      </c>
      <c r="D370" s="697"/>
      <c r="E370" s="697"/>
      <c r="F370" s="697"/>
      <c r="G370" s="697"/>
      <c r="H370" s="697"/>
      <c r="I370" s="697"/>
      <c r="J370" s="697"/>
      <c r="K370" s="697"/>
    </row>
    <row r="371" spans="1:11" ht="25.5">
      <c r="A371" s="713">
        <v>46</v>
      </c>
      <c r="B371" s="459" t="s">
        <v>1927</v>
      </c>
      <c r="C371" s="469">
        <v>1</v>
      </c>
      <c r="D371" s="697"/>
      <c r="E371" s="697"/>
      <c r="F371" s="697"/>
      <c r="G371" s="697"/>
      <c r="H371" s="697"/>
      <c r="I371" s="697"/>
      <c r="J371" s="697"/>
      <c r="K371" s="697"/>
    </row>
    <row r="372" spans="1:11" ht="25.5">
      <c r="A372" s="713">
        <v>47</v>
      </c>
      <c r="B372" s="459" t="s">
        <v>1928</v>
      </c>
      <c r="C372" s="469">
        <v>1</v>
      </c>
      <c r="D372" s="697"/>
      <c r="E372" s="697"/>
      <c r="F372" s="697"/>
      <c r="G372" s="697"/>
      <c r="H372" s="697"/>
      <c r="I372" s="697"/>
      <c r="J372" s="697"/>
      <c r="K372" s="697"/>
    </row>
    <row r="373" spans="1:11">
      <c r="A373" s="713">
        <v>48</v>
      </c>
      <c r="B373" s="459" t="s">
        <v>1929</v>
      </c>
      <c r="C373" s="469">
        <v>1</v>
      </c>
      <c r="D373" s="697"/>
      <c r="E373" s="697"/>
      <c r="F373" s="697"/>
      <c r="G373" s="697"/>
      <c r="H373" s="697"/>
      <c r="I373" s="697"/>
      <c r="J373" s="697"/>
      <c r="K373" s="697"/>
    </row>
    <row r="374" spans="1:11">
      <c r="A374" s="713">
        <v>49</v>
      </c>
      <c r="B374" s="459" t="s">
        <v>1929</v>
      </c>
      <c r="C374" s="469">
        <v>1</v>
      </c>
      <c r="D374" s="697"/>
      <c r="E374" s="697"/>
      <c r="F374" s="697"/>
      <c r="G374" s="697"/>
      <c r="H374" s="697"/>
      <c r="I374" s="697"/>
      <c r="J374" s="697"/>
      <c r="K374" s="697"/>
    </row>
    <row r="375" spans="1:11">
      <c r="A375" s="713">
        <v>50</v>
      </c>
      <c r="B375" s="459" t="s">
        <v>1930</v>
      </c>
      <c r="C375" s="469"/>
      <c r="D375" s="697"/>
      <c r="E375" s="697"/>
      <c r="F375" s="697"/>
      <c r="G375" s="697"/>
      <c r="H375" s="697"/>
      <c r="I375" s="697"/>
      <c r="J375" s="697"/>
      <c r="K375" s="697"/>
    </row>
    <row r="376" spans="1:11">
      <c r="A376" s="713"/>
      <c r="B376" s="459" t="s">
        <v>1519</v>
      </c>
      <c r="C376" s="469">
        <v>2</v>
      </c>
      <c r="D376" s="697"/>
      <c r="E376" s="697"/>
      <c r="F376" s="697"/>
      <c r="G376" s="697"/>
      <c r="H376" s="697"/>
      <c r="I376" s="697"/>
      <c r="J376" s="697"/>
      <c r="K376" s="697"/>
    </row>
    <row r="377" spans="1:11">
      <c r="A377" s="713"/>
      <c r="B377" s="459" t="s">
        <v>1520</v>
      </c>
      <c r="C377" s="469">
        <v>2</v>
      </c>
      <c r="D377" s="697"/>
      <c r="E377" s="697"/>
      <c r="F377" s="697"/>
      <c r="G377" s="697"/>
      <c r="H377" s="697"/>
      <c r="I377" s="697"/>
      <c r="J377" s="697"/>
      <c r="K377" s="697"/>
    </row>
    <row r="378" spans="1:11">
      <c r="A378" s="713"/>
      <c r="B378" s="459" t="s">
        <v>1521</v>
      </c>
      <c r="C378" s="469">
        <v>1</v>
      </c>
      <c r="D378" s="697"/>
      <c r="E378" s="697"/>
      <c r="F378" s="697"/>
      <c r="G378" s="697"/>
      <c r="H378" s="697"/>
      <c r="I378" s="697"/>
      <c r="J378" s="697"/>
      <c r="K378" s="697"/>
    </row>
    <row r="379" spans="1:11">
      <c r="A379" s="713">
        <v>51</v>
      </c>
      <c r="B379" s="459" t="s">
        <v>1931</v>
      </c>
      <c r="C379" s="469"/>
      <c r="D379" s="697"/>
      <c r="E379" s="697"/>
      <c r="F379" s="697"/>
      <c r="G379" s="697"/>
      <c r="H379" s="697"/>
      <c r="I379" s="697"/>
      <c r="J379" s="697"/>
      <c r="K379" s="697"/>
    </row>
    <row r="380" spans="1:11">
      <c r="A380" s="713"/>
      <c r="B380" s="459" t="s">
        <v>1526</v>
      </c>
      <c r="C380" s="469">
        <v>4</v>
      </c>
      <c r="D380" s="697"/>
      <c r="E380" s="697"/>
      <c r="F380" s="697"/>
      <c r="G380" s="697"/>
      <c r="H380" s="697"/>
      <c r="I380" s="697"/>
      <c r="J380" s="697"/>
      <c r="K380" s="697"/>
    </row>
    <row r="381" spans="1:11">
      <c r="A381" s="713"/>
      <c r="B381" s="459" t="s">
        <v>1527</v>
      </c>
      <c r="C381" s="469">
        <v>8</v>
      </c>
      <c r="D381" s="697"/>
      <c r="E381" s="697"/>
      <c r="F381" s="697"/>
      <c r="G381" s="697"/>
      <c r="H381" s="697"/>
      <c r="I381" s="697"/>
      <c r="J381" s="697"/>
      <c r="K381" s="697"/>
    </row>
    <row r="382" spans="1:11">
      <c r="A382" s="713"/>
      <c r="B382" s="459" t="s">
        <v>1528</v>
      </c>
      <c r="C382" s="469">
        <v>1</v>
      </c>
      <c r="D382" s="697"/>
      <c r="E382" s="697"/>
      <c r="F382" s="697"/>
      <c r="G382" s="697"/>
      <c r="H382" s="697"/>
      <c r="I382" s="697"/>
      <c r="J382" s="697"/>
      <c r="K382" s="697"/>
    </row>
    <row r="383" spans="1:11" ht="25.5">
      <c r="A383" s="713">
        <v>52</v>
      </c>
      <c r="B383" s="459" t="s">
        <v>1932</v>
      </c>
      <c r="C383" s="469">
        <v>64</v>
      </c>
      <c r="D383" s="697"/>
      <c r="E383" s="697"/>
      <c r="F383" s="697"/>
      <c r="G383" s="697"/>
      <c r="H383" s="697"/>
      <c r="I383" s="697"/>
      <c r="J383" s="697"/>
      <c r="K383" s="697"/>
    </row>
    <row r="384" spans="1:11" ht="25.5">
      <c r="A384" s="713">
        <v>53</v>
      </c>
      <c r="B384" s="459" t="s">
        <v>1933</v>
      </c>
      <c r="C384" s="469">
        <v>52</v>
      </c>
      <c r="D384" s="697"/>
      <c r="E384" s="697"/>
      <c r="F384" s="697"/>
      <c r="G384" s="697"/>
      <c r="H384" s="697"/>
      <c r="I384" s="697"/>
      <c r="J384" s="697"/>
      <c r="K384" s="697"/>
    </row>
    <row r="385" spans="1:11">
      <c r="A385" s="713">
        <v>54</v>
      </c>
      <c r="B385" s="459" t="s">
        <v>1934</v>
      </c>
      <c r="C385" s="469">
        <v>56</v>
      </c>
      <c r="D385" s="697"/>
      <c r="E385" s="697"/>
      <c r="F385" s="697"/>
      <c r="G385" s="697"/>
      <c r="H385" s="697"/>
      <c r="I385" s="697"/>
      <c r="J385" s="697"/>
      <c r="K385" s="697"/>
    </row>
    <row r="386" spans="1:11" ht="38.25">
      <c r="A386" s="713">
        <v>55</v>
      </c>
      <c r="B386" s="459" t="s">
        <v>1935</v>
      </c>
      <c r="C386" s="469">
        <v>64</v>
      </c>
      <c r="D386" s="697"/>
      <c r="E386" s="697"/>
      <c r="F386" s="697"/>
      <c r="G386" s="697"/>
      <c r="H386" s="697"/>
      <c r="I386" s="697"/>
      <c r="J386" s="697"/>
      <c r="K386" s="697"/>
    </row>
    <row r="387" spans="1:11">
      <c r="A387" s="713">
        <v>56</v>
      </c>
      <c r="B387" s="459" t="s">
        <v>1754</v>
      </c>
      <c r="C387" s="469">
        <v>6</v>
      </c>
      <c r="D387" s="697"/>
      <c r="E387" s="697"/>
      <c r="F387" s="697"/>
      <c r="G387" s="697"/>
      <c r="H387" s="697"/>
      <c r="I387" s="697"/>
      <c r="J387" s="697"/>
      <c r="K387" s="697"/>
    </row>
    <row r="388" spans="1:11">
      <c r="A388" s="468" t="s">
        <v>1936</v>
      </c>
      <c r="B388" s="461" t="s">
        <v>1591</v>
      </c>
      <c r="C388" s="460"/>
      <c r="D388" s="718"/>
      <c r="E388" s="718"/>
      <c r="F388" s="718"/>
      <c r="G388" s="718"/>
      <c r="H388" s="718"/>
      <c r="I388" s="718"/>
      <c r="J388" s="718"/>
      <c r="K388" s="718"/>
    </row>
    <row r="389" spans="1:11">
      <c r="A389" s="713">
        <v>61</v>
      </c>
      <c r="B389" s="459" t="s">
        <v>1755</v>
      </c>
      <c r="C389" s="469"/>
      <c r="D389" s="697"/>
      <c r="E389" s="697"/>
      <c r="F389" s="697"/>
      <c r="G389" s="697"/>
      <c r="H389" s="697"/>
      <c r="I389" s="697"/>
      <c r="J389" s="697"/>
      <c r="K389" s="697"/>
    </row>
    <row r="390" spans="1:11">
      <c r="A390" s="713"/>
      <c r="B390" s="459" t="s">
        <v>1359</v>
      </c>
      <c r="C390" s="469">
        <v>15</v>
      </c>
      <c r="D390" s="697"/>
      <c r="E390" s="697"/>
      <c r="F390" s="697"/>
      <c r="G390" s="697"/>
      <c r="H390" s="697"/>
      <c r="I390" s="697"/>
      <c r="J390" s="697"/>
      <c r="K390" s="697"/>
    </row>
    <row r="391" spans="1:11">
      <c r="A391" s="713"/>
      <c r="B391" s="459" t="s">
        <v>1360</v>
      </c>
      <c r="C391" s="469">
        <v>40</v>
      </c>
      <c r="D391" s="697"/>
      <c r="E391" s="697"/>
      <c r="F391" s="697"/>
      <c r="G391" s="697"/>
      <c r="H391" s="697"/>
      <c r="I391" s="697"/>
      <c r="J391" s="697"/>
      <c r="K391" s="697"/>
    </row>
    <row r="392" spans="1:11">
      <c r="A392" s="713"/>
      <c r="B392" s="459" t="s">
        <v>1361</v>
      </c>
      <c r="C392" s="469">
        <v>74</v>
      </c>
      <c r="D392" s="697"/>
      <c r="E392" s="697"/>
      <c r="F392" s="697"/>
      <c r="G392" s="697"/>
      <c r="H392" s="697"/>
      <c r="I392" s="697"/>
      <c r="J392" s="697"/>
      <c r="K392" s="697"/>
    </row>
    <row r="393" spans="1:11">
      <c r="A393" s="713"/>
      <c r="B393" s="459" t="s">
        <v>1362</v>
      </c>
      <c r="C393" s="469">
        <v>21</v>
      </c>
      <c r="D393" s="697"/>
      <c r="E393" s="697"/>
      <c r="F393" s="697"/>
      <c r="G393" s="697"/>
      <c r="H393" s="697"/>
      <c r="I393" s="697"/>
      <c r="J393" s="697"/>
      <c r="K393" s="697"/>
    </row>
    <row r="394" spans="1:11">
      <c r="A394" s="713">
        <v>62</v>
      </c>
      <c r="B394" s="459" t="s">
        <v>1937</v>
      </c>
      <c r="C394" s="469">
        <v>10</v>
      </c>
      <c r="D394" s="697"/>
      <c r="E394" s="697"/>
      <c r="F394" s="697"/>
      <c r="G394" s="697"/>
      <c r="H394" s="697"/>
      <c r="I394" s="697"/>
      <c r="J394" s="697"/>
      <c r="K394" s="697"/>
    </row>
    <row r="395" spans="1:11">
      <c r="A395" s="468"/>
      <c r="B395" s="461" t="s">
        <v>1810</v>
      </c>
      <c r="C395" s="468"/>
      <c r="D395" s="718"/>
      <c r="E395" s="718"/>
      <c r="F395" s="718"/>
      <c r="G395" s="718"/>
      <c r="H395" s="718"/>
      <c r="I395" s="718"/>
      <c r="J395" s="718"/>
      <c r="K395" s="718"/>
    </row>
    <row r="396" spans="1:11">
      <c r="A396" s="713">
        <v>1</v>
      </c>
      <c r="B396" s="459" t="s">
        <v>1811</v>
      </c>
      <c r="C396" s="458">
        <v>45</v>
      </c>
      <c r="D396" s="697"/>
      <c r="E396" s="697"/>
      <c r="F396" s="697"/>
      <c r="G396" s="697"/>
      <c r="H396" s="697"/>
      <c r="I396" s="697"/>
      <c r="J396" s="697"/>
      <c r="K396" s="697"/>
    </row>
    <row r="397" spans="1:11">
      <c r="A397" s="713">
        <v>2</v>
      </c>
      <c r="B397" s="459" t="s">
        <v>1812</v>
      </c>
      <c r="C397" s="458">
        <v>8</v>
      </c>
      <c r="D397" s="697"/>
      <c r="E397" s="697"/>
      <c r="F397" s="697"/>
      <c r="G397" s="697"/>
      <c r="H397" s="697"/>
      <c r="I397" s="697"/>
      <c r="J397" s="697"/>
      <c r="K397" s="697"/>
    </row>
    <row r="398" spans="1:11">
      <c r="A398" s="713">
        <v>3</v>
      </c>
      <c r="B398" s="459" t="s">
        <v>1813</v>
      </c>
      <c r="C398" s="458">
        <v>26</v>
      </c>
      <c r="D398" s="697"/>
      <c r="E398" s="697"/>
      <c r="F398" s="697"/>
      <c r="G398" s="697"/>
      <c r="H398" s="697"/>
      <c r="I398" s="697"/>
      <c r="J398" s="697"/>
      <c r="K398" s="697"/>
    </row>
    <row r="399" spans="1:11">
      <c r="A399" s="713">
        <v>4</v>
      </c>
      <c r="B399" s="459" t="s">
        <v>1814</v>
      </c>
      <c r="C399" s="458">
        <v>19</v>
      </c>
      <c r="D399" s="697"/>
      <c r="E399" s="697"/>
      <c r="F399" s="697"/>
      <c r="G399" s="697"/>
      <c r="H399" s="697"/>
      <c r="I399" s="697"/>
      <c r="J399" s="697"/>
      <c r="K399" s="697"/>
    </row>
    <row r="400" spans="1:11">
      <c r="A400" s="719"/>
      <c r="B400" s="461" t="s">
        <v>234</v>
      </c>
      <c r="C400" s="460"/>
      <c r="D400" s="718"/>
      <c r="E400" s="718"/>
      <c r="F400" s="718"/>
      <c r="G400" s="718"/>
      <c r="H400" s="718"/>
      <c r="I400" s="718"/>
      <c r="J400" s="718"/>
      <c r="K400" s="718"/>
    </row>
    <row r="401" spans="1:11" ht="25.5">
      <c r="A401" s="713">
        <v>5</v>
      </c>
      <c r="B401" s="459" t="s">
        <v>1815</v>
      </c>
      <c r="C401" s="458">
        <v>14</v>
      </c>
      <c r="D401" s="697"/>
      <c r="E401" s="697"/>
      <c r="F401" s="697"/>
      <c r="G401" s="697"/>
      <c r="H401" s="697"/>
      <c r="I401" s="697"/>
      <c r="J401" s="697"/>
      <c r="K401" s="697"/>
    </row>
    <row r="402" spans="1:11" ht="30" customHeight="1">
      <c r="A402" s="713">
        <v>6</v>
      </c>
      <c r="B402" s="463" t="s">
        <v>1816</v>
      </c>
      <c r="C402" s="458">
        <v>23</v>
      </c>
      <c r="D402" s="697"/>
      <c r="E402" s="697"/>
      <c r="F402" s="697"/>
      <c r="G402" s="697"/>
      <c r="H402" s="697"/>
      <c r="I402" s="697"/>
      <c r="J402" s="697"/>
      <c r="K402" s="697"/>
    </row>
    <row r="403" spans="1:11">
      <c r="A403" s="468"/>
      <c r="B403" s="461" t="s">
        <v>237</v>
      </c>
      <c r="C403" s="460"/>
      <c r="D403" s="718"/>
      <c r="E403" s="718"/>
      <c r="F403" s="718"/>
      <c r="G403" s="718"/>
      <c r="H403" s="718"/>
      <c r="I403" s="718"/>
      <c r="J403" s="718"/>
      <c r="K403" s="718"/>
    </row>
    <row r="404" spans="1:11">
      <c r="A404" s="468" t="s">
        <v>238</v>
      </c>
      <c r="B404" s="461" t="s">
        <v>1817</v>
      </c>
      <c r="C404" s="460"/>
      <c r="D404" s="718"/>
      <c r="E404" s="718"/>
      <c r="F404" s="718"/>
      <c r="G404" s="718"/>
      <c r="H404" s="718"/>
      <c r="I404" s="718"/>
      <c r="J404" s="718"/>
      <c r="K404" s="718"/>
    </row>
    <row r="405" spans="1:11">
      <c r="A405" s="469"/>
      <c r="B405" s="459" t="s">
        <v>239</v>
      </c>
      <c r="C405" s="458">
        <v>19</v>
      </c>
      <c r="D405" s="697"/>
      <c r="E405" s="697"/>
      <c r="F405" s="697"/>
      <c r="G405" s="697"/>
      <c r="H405" s="697"/>
      <c r="I405" s="697"/>
      <c r="J405" s="697"/>
      <c r="K405" s="697"/>
    </row>
    <row r="406" spans="1:11">
      <c r="A406" s="469"/>
      <c r="B406" s="459" t="s">
        <v>240</v>
      </c>
      <c r="C406" s="458">
        <v>12</v>
      </c>
      <c r="D406" s="697"/>
      <c r="E406" s="697"/>
      <c r="F406" s="697"/>
      <c r="G406" s="697"/>
      <c r="H406" s="697"/>
      <c r="I406" s="697"/>
      <c r="J406" s="697"/>
      <c r="K406" s="697"/>
    </row>
    <row r="407" spans="1:11">
      <c r="A407" s="469"/>
      <c r="B407" s="459" t="s">
        <v>241</v>
      </c>
      <c r="C407" s="458">
        <v>2</v>
      </c>
      <c r="D407" s="697"/>
      <c r="E407" s="697"/>
      <c r="F407" s="697"/>
      <c r="G407" s="697"/>
      <c r="H407" s="697"/>
      <c r="I407" s="697"/>
      <c r="J407" s="697"/>
      <c r="K407" s="697"/>
    </row>
    <row r="408" spans="1:11">
      <c r="A408" s="469" t="s">
        <v>242</v>
      </c>
      <c r="B408" s="459" t="s">
        <v>1818</v>
      </c>
      <c r="C408" s="458">
        <v>10</v>
      </c>
      <c r="D408" s="697"/>
      <c r="E408" s="697"/>
      <c r="F408" s="697"/>
      <c r="G408" s="697"/>
      <c r="H408" s="697"/>
      <c r="I408" s="697"/>
      <c r="J408" s="697"/>
      <c r="K408" s="697"/>
    </row>
    <row r="409" spans="1:11">
      <c r="A409" s="469" t="s">
        <v>244</v>
      </c>
      <c r="B409" s="459" t="s">
        <v>1819</v>
      </c>
      <c r="C409" s="458">
        <v>18</v>
      </c>
      <c r="D409" s="697"/>
      <c r="E409" s="697"/>
      <c r="F409" s="697"/>
      <c r="G409" s="697"/>
      <c r="H409" s="697"/>
      <c r="I409" s="697"/>
      <c r="J409" s="697"/>
      <c r="K409" s="697"/>
    </row>
    <row r="410" spans="1:11">
      <c r="A410" s="469" t="s">
        <v>246</v>
      </c>
      <c r="B410" s="459" t="s">
        <v>1819</v>
      </c>
      <c r="C410" s="458">
        <v>1</v>
      </c>
      <c r="D410" s="697"/>
      <c r="E410" s="697"/>
      <c r="F410" s="697"/>
      <c r="G410" s="697"/>
      <c r="H410" s="697"/>
      <c r="I410" s="697"/>
      <c r="J410" s="697"/>
      <c r="K410" s="697"/>
    </row>
    <row r="411" spans="1:11">
      <c r="A411" s="469" t="s">
        <v>248</v>
      </c>
      <c r="B411" s="459" t="s">
        <v>1819</v>
      </c>
      <c r="C411" s="458">
        <v>43</v>
      </c>
      <c r="D411" s="697"/>
      <c r="E411" s="697"/>
      <c r="F411" s="697"/>
      <c r="G411" s="697"/>
      <c r="H411" s="697"/>
      <c r="I411" s="697"/>
      <c r="J411" s="697"/>
      <c r="K411" s="697"/>
    </row>
    <row r="412" spans="1:11">
      <c r="A412" s="469" t="s">
        <v>249</v>
      </c>
      <c r="B412" s="459" t="s">
        <v>1820</v>
      </c>
      <c r="C412" s="458">
        <v>14</v>
      </c>
      <c r="D412" s="697"/>
      <c r="E412" s="697"/>
      <c r="F412" s="697"/>
      <c r="G412" s="697"/>
      <c r="H412" s="697"/>
      <c r="I412" s="697"/>
      <c r="J412" s="697"/>
      <c r="K412" s="697"/>
    </row>
    <row r="413" spans="1:11" s="208" customFormat="1">
      <c r="A413" s="687" t="s">
        <v>250</v>
      </c>
      <c r="B413" s="686" t="s">
        <v>1821</v>
      </c>
      <c r="C413" s="715">
        <v>10</v>
      </c>
      <c r="D413" s="698"/>
      <c r="E413" s="698"/>
      <c r="F413" s="698"/>
      <c r="G413" s="698"/>
      <c r="H413" s="698"/>
      <c r="I413" s="698"/>
      <c r="J413" s="698"/>
      <c r="K413" s="698"/>
    </row>
    <row r="414" spans="1:11" s="208" customFormat="1">
      <c r="A414" s="720">
        <v>13</v>
      </c>
      <c r="B414" s="686" t="s">
        <v>1822</v>
      </c>
      <c r="C414" s="715"/>
      <c r="D414" s="698"/>
      <c r="E414" s="698"/>
      <c r="F414" s="698"/>
      <c r="G414" s="698"/>
      <c r="H414" s="698"/>
      <c r="I414" s="698"/>
      <c r="J414" s="698"/>
      <c r="K414" s="698"/>
    </row>
    <row r="415" spans="1:11">
      <c r="A415" s="713"/>
      <c r="B415" s="459" t="s">
        <v>1790</v>
      </c>
      <c r="C415" s="458">
        <v>18</v>
      </c>
      <c r="D415" s="697"/>
      <c r="E415" s="697"/>
      <c r="F415" s="697"/>
      <c r="G415" s="697"/>
      <c r="H415" s="697"/>
      <c r="I415" s="697"/>
      <c r="J415" s="697"/>
      <c r="K415" s="697"/>
    </row>
    <row r="416" spans="1:11">
      <c r="A416" s="713"/>
      <c r="B416" s="459" t="s">
        <v>1791</v>
      </c>
      <c r="C416" s="458">
        <v>10</v>
      </c>
      <c r="D416" s="697"/>
      <c r="E416" s="697"/>
      <c r="F416" s="697"/>
      <c r="G416" s="697"/>
      <c r="H416" s="697"/>
      <c r="I416" s="697"/>
      <c r="J416" s="697"/>
      <c r="K416" s="697"/>
    </row>
    <row r="417" spans="1:11">
      <c r="A417" s="713"/>
      <c r="B417" s="459" t="s">
        <v>1792</v>
      </c>
      <c r="C417" s="458">
        <v>0</v>
      </c>
      <c r="D417" s="697"/>
      <c r="E417" s="697"/>
      <c r="F417" s="697"/>
      <c r="G417" s="697"/>
      <c r="H417" s="697"/>
      <c r="I417" s="697"/>
      <c r="J417" s="697"/>
      <c r="K417" s="697"/>
    </row>
    <row r="418" spans="1:11">
      <c r="A418" s="713"/>
      <c r="B418" s="459" t="s">
        <v>1793</v>
      </c>
      <c r="C418" s="458">
        <v>30</v>
      </c>
      <c r="D418" s="697"/>
      <c r="E418" s="697"/>
      <c r="F418" s="697"/>
      <c r="G418" s="697"/>
      <c r="H418" s="697"/>
      <c r="I418" s="697"/>
      <c r="J418" s="697"/>
      <c r="K418" s="697"/>
    </row>
    <row r="419" spans="1:11">
      <c r="A419" s="713"/>
      <c r="B419" s="459" t="s">
        <v>1794</v>
      </c>
      <c r="C419" s="458">
        <v>120</v>
      </c>
      <c r="D419" s="697"/>
      <c r="E419" s="697"/>
      <c r="F419" s="697"/>
      <c r="G419" s="697"/>
      <c r="H419" s="697"/>
      <c r="I419" s="697"/>
      <c r="J419" s="697"/>
      <c r="K419" s="697"/>
    </row>
    <row r="420" spans="1:11">
      <c r="A420" s="713"/>
      <c r="B420" s="459" t="s">
        <v>1795</v>
      </c>
      <c r="C420" s="458">
        <v>190</v>
      </c>
      <c r="D420" s="697"/>
      <c r="E420" s="697"/>
      <c r="F420" s="697"/>
      <c r="G420" s="697"/>
      <c r="H420" s="697"/>
      <c r="I420" s="697"/>
      <c r="J420" s="697"/>
      <c r="K420" s="697"/>
    </row>
    <row r="421" spans="1:11">
      <c r="A421" s="713"/>
      <c r="B421" s="459" t="s">
        <v>1796</v>
      </c>
      <c r="C421" s="458">
        <v>90</v>
      </c>
      <c r="D421" s="697"/>
      <c r="E421" s="697"/>
      <c r="F421" s="697"/>
      <c r="G421" s="697"/>
      <c r="H421" s="697"/>
      <c r="I421" s="697"/>
      <c r="J421" s="697"/>
      <c r="K421" s="697"/>
    </row>
    <row r="422" spans="1:11">
      <c r="A422" s="713"/>
      <c r="B422" s="459" t="s">
        <v>1797</v>
      </c>
      <c r="C422" s="458">
        <v>80</v>
      </c>
      <c r="D422" s="697"/>
      <c r="E422" s="697"/>
      <c r="F422" s="697"/>
      <c r="G422" s="697"/>
      <c r="H422" s="697"/>
      <c r="I422" s="697"/>
      <c r="J422" s="697"/>
      <c r="K422" s="697"/>
    </row>
    <row r="423" spans="1:11" s="208" customFormat="1">
      <c r="A423" s="720">
        <v>14</v>
      </c>
      <c r="B423" s="686" t="s">
        <v>1823</v>
      </c>
      <c r="C423" s="715"/>
      <c r="D423" s="698"/>
      <c r="E423" s="698"/>
      <c r="F423" s="698"/>
      <c r="G423" s="698"/>
      <c r="H423" s="698"/>
      <c r="I423" s="698"/>
      <c r="J423" s="698"/>
      <c r="K423" s="698"/>
    </row>
    <row r="424" spans="1:11">
      <c r="A424" s="713"/>
      <c r="B424" s="459" t="s">
        <v>1798</v>
      </c>
      <c r="C424" s="458">
        <v>450</v>
      </c>
      <c r="D424" s="697"/>
      <c r="E424" s="697"/>
      <c r="F424" s="697"/>
      <c r="G424" s="697"/>
      <c r="H424" s="697"/>
      <c r="I424" s="697"/>
      <c r="J424" s="697"/>
      <c r="K424" s="697"/>
    </row>
    <row r="425" spans="1:11">
      <c r="A425" s="713"/>
      <c r="B425" s="459" t="s">
        <v>1799</v>
      </c>
      <c r="C425" s="458">
        <v>1250</v>
      </c>
      <c r="D425" s="697"/>
      <c r="E425" s="697"/>
      <c r="F425" s="697"/>
      <c r="G425" s="697"/>
      <c r="H425" s="697"/>
      <c r="I425" s="697"/>
      <c r="J425" s="697"/>
      <c r="K425" s="697"/>
    </row>
    <row r="426" spans="1:11">
      <c r="A426" s="713"/>
      <c r="B426" s="459" t="s">
        <v>1800</v>
      </c>
      <c r="C426" s="458">
        <v>90</v>
      </c>
      <c r="D426" s="697"/>
      <c r="E426" s="697"/>
      <c r="F426" s="697"/>
      <c r="G426" s="697"/>
      <c r="H426" s="697"/>
      <c r="I426" s="697"/>
      <c r="J426" s="697"/>
      <c r="K426" s="697"/>
    </row>
    <row r="427" spans="1:11">
      <c r="A427" s="713"/>
      <c r="B427" s="459" t="s">
        <v>1801</v>
      </c>
      <c r="C427" s="458">
        <v>130</v>
      </c>
      <c r="D427" s="697"/>
      <c r="E427" s="697"/>
      <c r="F427" s="697"/>
      <c r="G427" s="697"/>
      <c r="H427" s="697"/>
      <c r="I427" s="697"/>
      <c r="J427" s="697"/>
      <c r="K427" s="697"/>
    </row>
    <row r="428" spans="1:11">
      <c r="A428" s="713"/>
      <c r="B428" s="459" t="s">
        <v>1802</v>
      </c>
      <c r="C428" s="458">
        <v>410</v>
      </c>
      <c r="D428" s="697"/>
      <c r="E428" s="697"/>
      <c r="F428" s="697"/>
      <c r="G428" s="697"/>
      <c r="H428" s="697"/>
      <c r="I428" s="697"/>
      <c r="J428" s="697"/>
      <c r="K428" s="697"/>
    </row>
    <row r="429" spans="1:11">
      <c r="A429" s="713"/>
      <c r="B429" s="459" t="s">
        <v>1803</v>
      </c>
      <c r="C429" s="458">
        <v>1450</v>
      </c>
      <c r="D429" s="697"/>
      <c r="E429" s="697"/>
      <c r="F429" s="697"/>
      <c r="G429" s="697"/>
      <c r="H429" s="697"/>
      <c r="I429" s="697"/>
      <c r="J429" s="697"/>
      <c r="K429" s="697"/>
    </row>
    <row r="430" spans="1:11">
      <c r="A430" s="713"/>
      <c r="B430" s="459" t="s">
        <v>1804</v>
      </c>
      <c r="C430" s="458">
        <v>120</v>
      </c>
      <c r="D430" s="697"/>
      <c r="E430" s="697"/>
      <c r="F430" s="697"/>
      <c r="G430" s="697"/>
      <c r="H430" s="697"/>
      <c r="I430" s="697"/>
      <c r="J430" s="697"/>
      <c r="K430" s="697"/>
    </row>
    <row r="431" spans="1:11" s="208" customFormat="1">
      <c r="A431" s="720">
        <v>15</v>
      </c>
      <c r="B431" s="686" t="s">
        <v>1824</v>
      </c>
      <c r="C431" s="715"/>
      <c r="D431" s="698"/>
      <c r="E431" s="698"/>
      <c r="F431" s="698"/>
      <c r="G431" s="698"/>
      <c r="H431" s="698"/>
      <c r="I431" s="698"/>
      <c r="J431" s="698"/>
      <c r="K431" s="698"/>
    </row>
    <row r="432" spans="1:11">
      <c r="A432" s="713"/>
      <c r="B432" s="459" t="s">
        <v>1805</v>
      </c>
      <c r="C432" s="458">
        <v>20</v>
      </c>
      <c r="D432" s="697"/>
      <c r="E432" s="697"/>
      <c r="F432" s="697"/>
      <c r="G432" s="697"/>
      <c r="H432" s="697"/>
      <c r="I432" s="697"/>
      <c r="J432" s="697"/>
      <c r="K432" s="697"/>
    </row>
    <row r="433" spans="1:11">
      <c r="A433" s="713"/>
      <c r="B433" s="459" t="s">
        <v>1806</v>
      </c>
      <c r="C433" s="458">
        <v>35</v>
      </c>
      <c r="D433" s="697"/>
      <c r="E433" s="697"/>
      <c r="F433" s="697"/>
      <c r="G433" s="697"/>
      <c r="H433" s="697"/>
      <c r="I433" s="697"/>
      <c r="J433" s="697"/>
      <c r="K433" s="697"/>
    </row>
    <row r="434" spans="1:11">
      <c r="A434" s="713"/>
      <c r="B434" s="459" t="s">
        <v>1807</v>
      </c>
      <c r="C434" s="458">
        <v>80</v>
      </c>
      <c r="D434" s="697"/>
      <c r="E434" s="697"/>
      <c r="F434" s="697"/>
      <c r="G434" s="697"/>
      <c r="H434" s="697"/>
      <c r="I434" s="697"/>
      <c r="J434" s="697"/>
      <c r="K434" s="697"/>
    </row>
    <row r="435" spans="1:11">
      <c r="A435" s="713"/>
      <c r="B435" s="459" t="s">
        <v>1808</v>
      </c>
      <c r="C435" s="458">
        <v>540</v>
      </c>
      <c r="D435" s="697"/>
      <c r="E435" s="697"/>
      <c r="F435" s="697"/>
      <c r="G435" s="697"/>
      <c r="H435" s="697"/>
      <c r="I435" s="697"/>
      <c r="J435" s="697"/>
      <c r="K435" s="697"/>
    </row>
    <row r="436" spans="1:11" s="208" customFormat="1">
      <c r="A436" s="720">
        <v>16</v>
      </c>
      <c r="B436" s="686" t="s">
        <v>1825</v>
      </c>
      <c r="C436" s="715"/>
      <c r="D436" s="698"/>
      <c r="E436" s="698"/>
      <c r="F436" s="698"/>
      <c r="G436" s="698"/>
      <c r="H436" s="698"/>
      <c r="I436" s="698"/>
      <c r="J436" s="698"/>
      <c r="K436" s="698"/>
    </row>
    <row r="437" spans="1:11">
      <c r="A437" s="713"/>
      <c r="B437" s="459" t="s">
        <v>266</v>
      </c>
      <c r="C437" s="458">
        <v>20</v>
      </c>
      <c r="D437" s="697"/>
      <c r="E437" s="697"/>
      <c r="F437" s="697"/>
      <c r="G437" s="697"/>
      <c r="H437" s="697"/>
      <c r="I437" s="697"/>
      <c r="J437" s="697"/>
      <c r="K437" s="697"/>
    </row>
    <row r="438" spans="1:11">
      <c r="A438" s="713"/>
      <c r="B438" s="459" t="s">
        <v>267</v>
      </c>
      <c r="C438" s="458">
        <v>70</v>
      </c>
      <c r="D438" s="697"/>
      <c r="E438" s="697"/>
      <c r="F438" s="697"/>
      <c r="G438" s="697"/>
      <c r="H438" s="697"/>
      <c r="I438" s="697"/>
      <c r="J438" s="697"/>
      <c r="K438" s="697"/>
    </row>
    <row r="439" spans="1:11">
      <c r="A439" s="713"/>
      <c r="B439" s="459" t="s">
        <v>268</v>
      </c>
      <c r="C439" s="458">
        <v>120</v>
      </c>
      <c r="D439" s="697"/>
      <c r="E439" s="697"/>
      <c r="F439" s="697"/>
      <c r="G439" s="697"/>
      <c r="H439" s="697"/>
      <c r="I439" s="697"/>
      <c r="J439" s="697"/>
      <c r="K439" s="697"/>
    </row>
    <row r="440" spans="1:11">
      <c r="A440" s="713"/>
      <c r="B440" s="459" t="s">
        <v>269</v>
      </c>
      <c r="C440" s="458">
        <v>80</v>
      </c>
      <c r="D440" s="697"/>
      <c r="E440" s="697"/>
      <c r="F440" s="697"/>
      <c r="G440" s="697"/>
      <c r="H440" s="697"/>
      <c r="I440" s="697"/>
      <c r="J440" s="697"/>
      <c r="K440" s="697"/>
    </row>
    <row r="441" spans="1:11">
      <c r="A441" s="713"/>
      <c r="B441" s="459" t="s">
        <v>270</v>
      </c>
      <c r="C441" s="458">
        <v>650</v>
      </c>
      <c r="D441" s="697"/>
      <c r="E441" s="697"/>
      <c r="F441" s="697"/>
      <c r="G441" s="697"/>
      <c r="H441" s="697"/>
      <c r="I441" s="697"/>
      <c r="J441" s="697"/>
      <c r="K441" s="697"/>
    </row>
    <row r="442" spans="1:11" s="208" customFormat="1">
      <c r="A442" s="720">
        <v>17</v>
      </c>
      <c r="B442" s="686" t="s">
        <v>271</v>
      </c>
      <c r="C442" s="715"/>
      <c r="D442" s="698"/>
      <c r="E442" s="698"/>
      <c r="F442" s="698"/>
      <c r="G442" s="698"/>
      <c r="H442" s="698"/>
      <c r="I442" s="698"/>
      <c r="J442" s="698"/>
      <c r="K442" s="698"/>
    </row>
    <row r="443" spans="1:11">
      <c r="A443" s="713"/>
      <c r="B443" s="459" t="s">
        <v>272</v>
      </c>
      <c r="C443" s="458">
        <v>35</v>
      </c>
      <c r="D443" s="697"/>
      <c r="E443" s="697"/>
      <c r="F443" s="697"/>
      <c r="G443" s="697"/>
      <c r="H443" s="697"/>
      <c r="I443" s="697"/>
      <c r="J443" s="697"/>
      <c r="K443" s="697"/>
    </row>
    <row r="444" spans="1:11">
      <c r="A444" s="713"/>
      <c r="B444" s="459" t="s">
        <v>273</v>
      </c>
      <c r="C444" s="458">
        <v>30</v>
      </c>
      <c r="D444" s="697"/>
      <c r="E444" s="697"/>
      <c r="F444" s="697"/>
      <c r="G444" s="697"/>
      <c r="H444" s="697"/>
      <c r="I444" s="697"/>
      <c r="J444" s="697"/>
      <c r="K444" s="697"/>
    </row>
    <row r="445" spans="1:11">
      <c r="A445" s="713">
        <v>18</v>
      </c>
      <c r="B445" s="459" t="s">
        <v>1826</v>
      </c>
      <c r="C445" s="458">
        <v>40</v>
      </c>
      <c r="D445" s="697"/>
      <c r="E445" s="697"/>
      <c r="F445" s="697"/>
      <c r="G445" s="697"/>
      <c r="H445" s="697"/>
      <c r="I445" s="697"/>
      <c r="J445" s="697"/>
      <c r="K445" s="697"/>
    </row>
    <row r="446" spans="1:11" s="208" customFormat="1">
      <c r="A446" s="720">
        <v>19</v>
      </c>
      <c r="B446" s="686" t="s">
        <v>1827</v>
      </c>
      <c r="C446" s="715"/>
      <c r="D446" s="698"/>
      <c r="E446" s="698"/>
      <c r="F446" s="698"/>
      <c r="G446" s="698"/>
      <c r="H446" s="698"/>
      <c r="I446" s="698"/>
      <c r="J446" s="698"/>
      <c r="K446" s="698"/>
    </row>
    <row r="447" spans="1:11">
      <c r="A447" s="713"/>
      <c r="B447" s="459" t="s">
        <v>276</v>
      </c>
      <c r="C447" s="458">
        <v>25</v>
      </c>
      <c r="D447" s="697"/>
      <c r="E447" s="697"/>
      <c r="F447" s="697"/>
      <c r="G447" s="697"/>
      <c r="H447" s="697"/>
      <c r="I447" s="697"/>
      <c r="J447" s="697"/>
      <c r="K447" s="697"/>
    </row>
    <row r="448" spans="1:11">
      <c r="A448" s="713"/>
      <c r="B448" s="459" t="s">
        <v>277</v>
      </c>
      <c r="C448" s="458">
        <v>40</v>
      </c>
      <c r="D448" s="697"/>
      <c r="E448" s="697"/>
      <c r="F448" s="697"/>
      <c r="G448" s="697"/>
      <c r="H448" s="697"/>
      <c r="I448" s="697"/>
      <c r="J448" s="697"/>
      <c r="K448" s="697"/>
    </row>
    <row r="449" spans="1:11">
      <c r="A449" s="713"/>
      <c r="B449" s="459" t="s">
        <v>278</v>
      </c>
      <c r="C449" s="458">
        <v>25</v>
      </c>
      <c r="D449" s="697"/>
      <c r="E449" s="697"/>
      <c r="F449" s="697"/>
      <c r="G449" s="697"/>
      <c r="H449" s="697"/>
      <c r="I449" s="697"/>
      <c r="J449" s="697"/>
      <c r="K449" s="697"/>
    </row>
    <row r="450" spans="1:11" ht="25.5">
      <c r="A450" s="713">
        <v>23</v>
      </c>
      <c r="B450" s="459" t="s">
        <v>1828</v>
      </c>
      <c r="C450" s="458">
        <v>25</v>
      </c>
      <c r="D450" s="697"/>
      <c r="E450" s="697"/>
      <c r="F450" s="697"/>
      <c r="G450" s="697"/>
      <c r="H450" s="697"/>
      <c r="I450" s="697"/>
      <c r="J450" s="697"/>
      <c r="K450" s="697"/>
    </row>
    <row r="451" spans="1:11">
      <c r="A451" s="721"/>
      <c r="B451" s="699" t="s">
        <v>296</v>
      </c>
      <c r="C451" s="700"/>
      <c r="D451" s="718"/>
      <c r="E451" s="718"/>
      <c r="F451" s="718"/>
      <c r="G451" s="718"/>
      <c r="H451" s="718"/>
      <c r="I451" s="718"/>
      <c r="J451" s="718"/>
      <c r="K451" s="718"/>
    </row>
    <row r="452" spans="1:11">
      <c r="A452" s="713">
        <v>1</v>
      </c>
      <c r="B452" s="459" t="s">
        <v>1829</v>
      </c>
      <c r="C452" s="458">
        <v>1</v>
      </c>
      <c r="D452" s="697"/>
      <c r="E452" s="697"/>
      <c r="F452" s="697"/>
      <c r="G452" s="697"/>
      <c r="H452" s="697"/>
      <c r="I452" s="697"/>
      <c r="J452" s="697"/>
      <c r="K452" s="697"/>
    </row>
    <row r="453" spans="1:11">
      <c r="A453" s="713"/>
      <c r="B453" s="459" t="s">
        <v>299</v>
      </c>
      <c r="C453" s="458">
        <v>1</v>
      </c>
      <c r="D453" s="697"/>
      <c r="E453" s="697"/>
      <c r="F453" s="697"/>
      <c r="G453" s="697"/>
      <c r="H453" s="697"/>
      <c r="I453" s="697"/>
      <c r="J453" s="697"/>
      <c r="K453" s="697"/>
    </row>
    <row r="454" spans="1:11">
      <c r="A454" s="713"/>
      <c r="B454" s="459" t="s">
        <v>301</v>
      </c>
      <c r="C454" s="458">
        <v>1</v>
      </c>
      <c r="D454" s="697"/>
      <c r="E454" s="697"/>
      <c r="F454" s="697"/>
      <c r="G454" s="697"/>
      <c r="H454" s="697"/>
      <c r="I454" s="697"/>
      <c r="J454" s="697"/>
      <c r="K454" s="697"/>
    </row>
    <row r="455" spans="1:11" ht="25.5">
      <c r="A455" s="713"/>
      <c r="B455" s="459" t="s">
        <v>302</v>
      </c>
      <c r="C455" s="458">
        <v>12</v>
      </c>
      <c r="D455" s="697"/>
      <c r="E455" s="697"/>
      <c r="F455" s="697"/>
      <c r="G455" s="697"/>
      <c r="H455" s="697"/>
      <c r="I455" s="697"/>
      <c r="J455" s="697"/>
      <c r="K455" s="697"/>
    </row>
    <row r="456" spans="1:11" ht="25.5">
      <c r="A456" s="713"/>
      <c r="B456" s="459" t="s">
        <v>303</v>
      </c>
      <c r="C456" s="458">
        <v>1</v>
      </c>
      <c r="D456" s="697"/>
      <c r="E456" s="697"/>
      <c r="F456" s="697"/>
      <c r="G456" s="697"/>
      <c r="H456" s="697"/>
      <c r="I456" s="697"/>
      <c r="J456" s="697"/>
      <c r="K456" s="697"/>
    </row>
    <row r="457" spans="1:11">
      <c r="A457" s="713"/>
      <c r="B457" s="459" t="s">
        <v>304</v>
      </c>
      <c r="C457" s="458">
        <v>1</v>
      </c>
      <c r="D457" s="697"/>
      <c r="E457" s="697"/>
      <c r="F457" s="697"/>
      <c r="G457" s="697"/>
      <c r="H457" s="697"/>
      <c r="I457" s="697"/>
      <c r="J457" s="697"/>
      <c r="K457" s="697"/>
    </row>
    <row r="458" spans="1:11">
      <c r="A458" s="713"/>
      <c r="B458" s="459" t="s">
        <v>305</v>
      </c>
      <c r="C458" s="458">
        <v>1</v>
      </c>
      <c r="D458" s="697"/>
      <c r="E458" s="697"/>
      <c r="F458" s="697"/>
      <c r="G458" s="697"/>
      <c r="H458" s="697"/>
      <c r="I458" s="697"/>
      <c r="J458" s="697"/>
      <c r="K458" s="697"/>
    </row>
    <row r="459" spans="1:11" ht="38.25">
      <c r="A459" s="713"/>
      <c r="B459" s="459" t="s">
        <v>1809</v>
      </c>
      <c r="C459" s="458">
        <v>1</v>
      </c>
      <c r="D459" s="697"/>
      <c r="E459" s="697"/>
      <c r="F459" s="697"/>
      <c r="G459" s="697"/>
      <c r="H459" s="697"/>
      <c r="I459" s="697"/>
      <c r="J459" s="697"/>
      <c r="K459" s="697"/>
    </row>
    <row r="460" spans="1:11">
      <c r="A460" s="713">
        <v>2</v>
      </c>
      <c r="B460" s="459" t="s">
        <v>1830</v>
      </c>
      <c r="C460" s="458">
        <v>1</v>
      </c>
      <c r="D460" s="697"/>
      <c r="E460" s="697"/>
      <c r="F460" s="697"/>
      <c r="G460" s="697"/>
      <c r="H460" s="697"/>
      <c r="I460" s="697"/>
      <c r="J460" s="697"/>
      <c r="K460" s="697"/>
    </row>
    <row r="461" spans="1:11" ht="25.5">
      <c r="A461" s="713"/>
      <c r="B461" s="459" t="s">
        <v>302</v>
      </c>
      <c r="C461" s="458">
        <v>3</v>
      </c>
      <c r="D461" s="697"/>
      <c r="E461" s="697"/>
      <c r="F461" s="697"/>
      <c r="G461" s="697"/>
      <c r="H461" s="697"/>
      <c r="I461" s="697"/>
      <c r="J461" s="697"/>
      <c r="K461" s="697"/>
    </row>
    <row r="462" spans="1:11" ht="25.5">
      <c r="A462" s="713"/>
      <c r="B462" s="459" t="s">
        <v>303</v>
      </c>
      <c r="C462" s="458">
        <v>10</v>
      </c>
      <c r="D462" s="697"/>
      <c r="E462" s="697"/>
      <c r="F462" s="697"/>
      <c r="G462" s="697"/>
      <c r="H462" s="697"/>
      <c r="I462" s="697"/>
      <c r="J462" s="697"/>
      <c r="K462" s="697"/>
    </row>
    <row r="463" spans="1:11">
      <c r="A463" s="713"/>
      <c r="B463" s="459" t="s">
        <v>304</v>
      </c>
      <c r="C463" s="458">
        <v>36</v>
      </c>
      <c r="D463" s="697"/>
      <c r="E463" s="697"/>
      <c r="F463" s="697"/>
      <c r="G463" s="697"/>
      <c r="H463" s="697"/>
      <c r="I463" s="697"/>
      <c r="J463" s="697"/>
      <c r="K463" s="697"/>
    </row>
    <row r="464" spans="1:11">
      <c r="A464" s="713"/>
      <c r="B464" s="459" t="s">
        <v>305</v>
      </c>
      <c r="C464" s="458">
        <v>8</v>
      </c>
      <c r="D464" s="697"/>
      <c r="E464" s="697"/>
      <c r="F464" s="697"/>
      <c r="G464" s="697"/>
      <c r="H464" s="697"/>
      <c r="I464" s="697"/>
      <c r="J464" s="697"/>
      <c r="K464" s="697"/>
    </row>
    <row r="465" spans="1:11">
      <c r="A465" s="713"/>
      <c r="B465" s="459" t="s">
        <v>312</v>
      </c>
      <c r="C465" s="458">
        <v>2</v>
      </c>
      <c r="D465" s="697"/>
      <c r="E465" s="697"/>
      <c r="F465" s="697"/>
      <c r="G465" s="697"/>
      <c r="H465" s="697"/>
      <c r="I465" s="697"/>
      <c r="J465" s="697"/>
      <c r="K465" s="697"/>
    </row>
    <row r="466" spans="1:11">
      <c r="A466" s="713"/>
      <c r="B466" s="459" t="s">
        <v>313</v>
      </c>
      <c r="C466" s="458">
        <v>1</v>
      </c>
      <c r="D466" s="697"/>
      <c r="E466" s="697"/>
      <c r="F466" s="697"/>
      <c r="G466" s="697"/>
      <c r="H466" s="697"/>
      <c r="I466" s="697"/>
      <c r="J466" s="697"/>
      <c r="K466" s="697"/>
    </row>
    <row r="467" spans="1:11">
      <c r="A467" s="713"/>
      <c r="B467" s="459" t="s">
        <v>314</v>
      </c>
      <c r="C467" s="458">
        <v>2</v>
      </c>
      <c r="D467" s="697"/>
      <c r="E467" s="697"/>
      <c r="F467" s="697"/>
      <c r="G467" s="697"/>
      <c r="H467" s="697"/>
      <c r="I467" s="697"/>
      <c r="J467" s="697"/>
      <c r="K467" s="697"/>
    </row>
    <row r="468" spans="1:11">
      <c r="A468" s="713"/>
      <c r="B468" s="459" t="s">
        <v>315</v>
      </c>
      <c r="C468" s="458">
        <v>1</v>
      </c>
      <c r="D468" s="697"/>
      <c r="E468" s="697"/>
      <c r="F468" s="697"/>
      <c r="G468" s="697"/>
      <c r="H468" s="697"/>
      <c r="I468" s="697"/>
      <c r="J468" s="697"/>
      <c r="K468" s="697"/>
    </row>
    <row r="469" spans="1:11">
      <c r="A469" s="713">
        <v>3</v>
      </c>
      <c r="B469" s="459" t="s">
        <v>1831</v>
      </c>
      <c r="C469" s="458">
        <v>1</v>
      </c>
      <c r="D469" s="697"/>
      <c r="E469" s="697"/>
      <c r="F469" s="697"/>
      <c r="G469" s="697"/>
      <c r="H469" s="697"/>
      <c r="I469" s="697"/>
      <c r="J469" s="697"/>
      <c r="K469" s="697"/>
    </row>
    <row r="470" spans="1:11">
      <c r="A470" s="713"/>
      <c r="B470" s="459" t="s">
        <v>317</v>
      </c>
      <c r="C470" s="458">
        <v>1</v>
      </c>
      <c r="D470" s="697"/>
      <c r="E470" s="697"/>
      <c r="F470" s="697"/>
      <c r="G470" s="697"/>
      <c r="H470" s="697"/>
      <c r="I470" s="697"/>
      <c r="J470" s="697"/>
      <c r="K470" s="697"/>
    </row>
    <row r="471" spans="1:11" ht="51">
      <c r="A471" s="713"/>
      <c r="B471" s="459" t="s">
        <v>311</v>
      </c>
      <c r="C471" s="458">
        <v>5</v>
      </c>
      <c r="D471" s="697"/>
      <c r="E471" s="697"/>
      <c r="F471" s="697"/>
      <c r="G471" s="697"/>
      <c r="H471" s="697"/>
      <c r="I471" s="697"/>
      <c r="J471" s="697"/>
      <c r="K471" s="697"/>
    </row>
    <row r="472" spans="1:11">
      <c r="A472" s="713"/>
      <c r="B472" s="459" t="s">
        <v>301</v>
      </c>
      <c r="C472" s="458">
        <v>1</v>
      </c>
      <c r="D472" s="697"/>
      <c r="E472" s="697"/>
      <c r="F472" s="697"/>
      <c r="G472" s="697"/>
      <c r="H472" s="697"/>
      <c r="I472" s="697"/>
      <c r="J472" s="697"/>
      <c r="K472" s="697"/>
    </row>
    <row r="473" spans="1:11" ht="25.5">
      <c r="A473" s="713"/>
      <c r="B473" s="459" t="s">
        <v>302</v>
      </c>
      <c r="C473" s="458">
        <v>1</v>
      </c>
      <c r="D473" s="697"/>
      <c r="E473" s="697"/>
      <c r="F473" s="697"/>
      <c r="G473" s="697"/>
      <c r="H473" s="697"/>
      <c r="I473" s="697"/>
      <c r="J473" s="697"/>
      <c r="K473" s="697"/>
    </row>
    <row r="474" spans="1:11" ht="25.5">
      <c r="A474" s="713"/>
      <c r="B474" s="459" t="s">
        <v>303</v>
      </c>
      <c r="C474" s="458">
        <v>6</v>
      </c>
      <c r="D474" s="697"/>
      <c r="E474" s="697"/>
      <c r="F474" s="697"/>
      <c r="G474" s="697"/>
      <c r="H474" s="697"/>
      <c r="I474" s="697"/>
      <c r="J474" s="697"/>
      <c r="K474" s="697"/>
    </row>
    <row r="475" spans="1:11">
      <c r="A475" s="713"/>
      <c r="B475" s="459" t="s">
        <v>304</v>
      </c>
      <c r="C475" s="458">
        <v>15</v>
      </c>
      <c r="D475" s="697"/>
      <c r="E475" s="697"/>
      <c r="F475" s="697"/>
      <c r="G475" s="697"/>
      <c r="H475" s="697"/>
      <c r="I475" s="697"/>
      <c r="J475" s="697"/>
      <c r="K475" s="697"/>
    </row>
    <row r="476" spans="1:11">
      <c r="A476" s="713"/>
      <c r="B476" s="459" t="s">
        <v>305</v>
      </c>
      <c r="C476" s="458">
        <v>4</v>
      </c>
      <c r="D476" s="697"/>
      <c r="E476" s="697"/>
      <c r="F476" s="697"/>
      <c r="G476" s="697"/>
      <c r="H476" s="697"/>
      <c r="I476" s="697"/>
      <c r="J476" s="697"/>
      <c r="K476" s="697"/>
    </row>
    <row r="477" spans="1:11">
      <c r="A477" s="713">
        <v>4</v>
      </c>
      <c r="B477" s="459" t="s">
        <v>1832</v>
      </c>
      <c r="C477" s="458">
        <v>1</v>
      </c>
      <c r="D477" s="697"/>
      <c r="E477" s="697"/>
      <c r="F477" s="697"/>
      <c r="G477" s="697"/>
      <c r="H477" s="697"/>
      <c r="I477" s="697"/>
      <c r="J477" s="697"/>
      <c r="K477" s="697"/>
    </row>
    <row r="478" spans="1:11" ht="25.5">
      <c r="A478" s="713"/>
      <c r="B478" s="459" t="s">
        <v>320</v>
      </c>
      <c r="C478" s="458">
        <v>1</v>
      </c>
      <c r="D478" s="697"/>
      <c r="E478" s="697"/>
      <c r="F478" s="697"/>
      <c r="G478" s="697"/>
      <c r="H478" s="697"/>
      <c r="I478" s="697"/>
      <c r="J478" s="697"/>
      <c r="K478" s="697"/>
    </row>
    <row r="479" spans="1:11" ht="25.5">
      <c r="A479" s="713"/>
      <c r="B479" s="459" t="s">
        <v>321</v>
      </c>
      <c r="C479" s="458">
        <v>1</v>
      </c>
      <c r="D479" s="697"/>
      <c r="E479" s="697"/>
      <c r="F479" s="697"/>
      <c r="G479" s="697"/>
      <c r="H479" s="697"/>
      <c r="I479" s="697"/>
      <c r="J479" s="697"/>
      <c r="K479" s="697"/>
    </row>
    <row r="480" spans="1:11">
      <c r="A480" s="713"/>
      <c r="B480" s="459" t="s">
        <v>322</v>
      </c>
      <c r="C480" s="458">
        <v>15</v>
      </c>
      <c r="D480" s="697"/>
      <c r="E480" s="697"/>
      <c r="F480" s="697"/>
      <c r="G480" s="697"/>
      <c r="H480" s="697"/>
      <c r="I480" s="697"/>
      <c r="J480" s="697"/>
      <c r="K480" s="697"/>
    </row>
    <row r="481" spans="1:11">
      <c r="A481" s="713"/>
      <c r="B481" s="459" t="s">
        <v>312</v>
      </c>
      <c r="C481" s="458">
        <v>2</v>
      </c>
      <c r="D481" s="697"/>
      <c r="E481" s="697"/>
      <c r="F481" s="697"/>
      <c r="G481" s="697"/>
      <c r="H481" s="697"/>
      <c r="I481" s="697"/>
      <c r="J481" s="697"/>
      <c r="K481" s="697"/>
    </row>
    <row r="482" spans="1:11">
      <c r="A482" s="713"/>
      <c r="B482" s="459" t="s">
        <v>314</v>
      </c>
      <c r="C482" s="458">
        <v>1</v>
      </c>
      <c r="D482" s="697"/>
      <c r="E482" s="697"/>
      <c r="F482" s="697"/>
      <c r="G482" s="697"/>
      <c r="H482" s="697"/>
      <c r="I482" s="697"/>
      <c r="J482" s="697"/>
      <c r="K482" s="697"/>
    </row>
    <row r="483" spans="1:11">
      <c r="A483" s="713"/>
      <c r="B483" s="459" t="s">
        <v>323</v>
      </c>
      <c r="C483" s="458">
        <v>2</v>
      </c>
      <c r="D483" s="697"/>
      <c r="E483" s="697"/>
      <c r="F483" s="697"/>
      <c r="G483" s="697"/>
      <c r="H483" s="697"/>
      <c r="I483" s="697"/>
      <c r="J483" s="697"/>
      <c r="K483" s="697"/>
    </row>
    <row r="484" spans="1:11">
      <c r="A484" s="713"/>
      <c r="B484" s="459" t="s">
        <v>324</v>
      </c>
      <c r="C484" s="458">
        <v>1</v>
      </c>
      <c r="D484" s="697"/>
      <c r="E484" s="697"/>
      <c r="F484" s="697"/>
      <c r="G484" s="697"/>
      <c r="H484" s="697"/>
      <c r="I484" s="697"/>
      <c r="J484" s="697"/>
      <c r="K484" s="697"/>
    </row>
    <row r="485" spans="1:11">
      <c r="A485" s="713">
        <v>4</v>
      </c>
      <c r="B485" s="459" t="s">
        <v>1833</v>
      </c>
      <c r="C485" s="458">
        <v>1</v>
      </c>
      <c r="D485" s="697"/>
      <c r="E485" s="697"/>
      <c r="F485" s="697"/>
      <c r="G485" s="697"/>
      <c r="H485" s="697"/>
      <c r="I485" s="697"/>
      <c r="J485" s="697"/>
      <c r="K485" s="697"/>
    </row>
    <row r="486" spans="1:11" ht="25.5">
      <c r="A486" s="713"/>
      <c r="B486" s="459" t="s">
        <v>320</v>
      </c>
      <c r="C486" s="458">
        <v>1</v>
      </c>
      <c r="D486" s="697"/>
      <c r="E486" s="697"/>
      <c r="F486" s="697"/>
      <c r="G486" s="697"/>
      <c r="H486" s="697"/>
      <c r="I486" s="697"/>
      <c r="J486" s="697"/>
      <c r="K486" s="697"/>
    </row>
    <row r="487" spans="1:11" ht="25.5">
      <c r="A487" s="713"/>
      <c r="B487" s="459" t="s">
        <v>321</v>
      </c>
      <c r="C487" s="458">
        <v>1</v>
      </c>
      <c r="D487" s="697"/>
      <c r="E487" s="697"/>
      <c r="F487" s="697"/>
      <c r="G487" s="697"/>
      <c r="H487" s="697"/>
      <c r="I487" s="697"/>
      <c r="J487" s="697"/>
      <c r="K487" s="697"/>
    </row>
    <row r="488" spans="1:11" ht="25.5">
      <c r="A488" s="721"/>
      <c r="B488" s="699" t="s">
        <v>346</v>
      </c>
      <c r="C488" s="700"/>
      <c r="D488" s="718"/>
      <c r="E488" s="718"/>
      <c r="F488" s="718"/>
      <c r="G488" s="718"/>
      <c r="H488" s="718"/>
      <c r="I488" s="718"/>
      <c r="J488" s="718"/>
      <c r="K488" s="718"/>
    </row>
    <row r="489" spans="1:11">
      <c r="A489" s="713">
        <v>1</v>
      </c>
      <c r="B489" s="459" t="s">
        <v>1834</v>
      </c>
      <c r="C489" s="458">
        <v>1</v>
      </c>
      <c r="D489" s="697"/>
      <c r="E489" s="697"/>
      <c r="F489" s="697"/>
      <c r="G489" s="697"/>
      <c r="H489" s="697"/>
      <c r="I489" s="697"/>
      <c r="J489" s="697"/>
      <c r="K489" s="697"/>
    </row>
    <row r="490" spans="1:11">
      <c r="A490" s="713"/>
      <c r="B490" s="459" t="s">
        <v>1835</v>
      </c>
      <c r="C490" s="458">
        <v>1</v>
      </c>
      <c r="D490" s="697"/>
      <c r="E490" s="697"/>
      <c r="F490" s="697"/>
      <c r="G490" s="697"/>
      <c r="H490" s="697"/>
      <c r="I490" s="697"/>
      <c r="J490" s="697"/>
      <c r="K490" s="697"/>
    </row>
    <row r="491" spans="1:11" s="208" customFormat="1">
      <c r="A491" s="722">
        <v>1</v>
      </c>
      <c r="B491" s="716" t="s">
        <v>1836</v>
      </c>
      <c r="C491" s="717"/>
      <c r="D491" s="698"/>
      <c r="E491" s="698"/>
      <c r="F491" s="698"/>
      <c r="G491" s="698"/>
      <c r="H491" s="698"/>
      <c r="I491" s="698"/>
      <c r="J491" s="698"/>
      <c r="K491" s="698"/>
    </row>
    <row r="492" spans="1:11">
      <c r="A492" s="713"/>
      <c r="B492" s="459" t="s">
        <v>1837</v>
      </c>
      <c r="C492" s="458">
        <v>4</v>
      </c>
      <c r="D492" s="697"/>
      <c r="E492" s="697"/>
      <c r="F492" s="697"/>
      <c r="G492" s="697"/>
      <c r="H492" s="697"/>
      <c r="I492" s="697"/>
      <c r="J492" s="697"/>
      <c r="K492" s="697"/>
    </row>
    <row r="493" spans="1:11">
      <c r="A493" s="713"/>
      <c r="B493" s="459" t="s">
        <v>1838</v>
      </c>
      <c r="C493" s="458">
        <v>2</v>
      </c>
      <c r="D493" s="697"/>
      <c r="E493" s="697"/>
      <c r="F493" s="697"/>
      <c r="G493" s="697"/>
      <c r="H493" s="697"/>
      <c r="I493" s="697"/>
      <c r="J493" s="697"/>
      <c r="K493" s="697"/>
    </row>
    <row r="494" spans="1:11">
      <c r="A494" s="713"/>
      <c r="B494" s="459" t="s">
        <v>1839</v>
      </c>
      <c r="C494" s="458">
        <v>2</v>
      </c>
      <c r="D494" s="697"/>
      <c r="E494" s="697"/>
      <c r="F494" s="697"/>
      <c r="G494" s="697"/>
      <c r="H494" s="697"/>
      <c r="I494" s="697"/>
      <c r="J494" s="697"/>
      <c r="K494" s="697"/>
    </row>
    <row r="495" spans="1:11">
      <c r="A495" s="713"/>
      <c r="B495" s="459" t="s">
        <v>1839</v>
      </c>
      <c r="C495" s="458">
        <v>1</v>
      </c>
      <c r="D495" s="697"/>
      <c r="E495" s="697"/>
      <c r="F495" s="697"/>
      <c r="G495" s="697"/>
      <c r="H495" s="697"/>
      <c r="I495" s="697"/>
      <c r="J495" s="697"/>
      <c r="K495" s="697"/>
    </row>
    <row r="496" spans="1:11" s="208" customFormat="1">
      <c r="A496" s="722">
        <v>2</v>
      </c>
      <c r="B496" s="716" t="s">
        <v>1840</v>
      </c>
      <c r="C496" s="717"/>
      <c r="D496" s="698"/>
      <c r="E496" s="698"/>
      <c r="F496" s="698"/>
      <c r="G496" s="698"/>
      <c r="H496" s="698"/>
      <c r="I496" s="698"/>
      <c r="J496" s="698"/>
      <c r="K496" s="698"/>
    </row>
    <row r="497" spans="1:11">
      <c r="A497" s="713"/>
      <c r="B497" s="459" t="s">
        <v>368</v>
      </c>
      <c r="C497" s="458">
        <v>340</v>
      </c>
      <c r="D497" s="697"/>
      <c r="E497" s="697"/>
      <c r="F497" s="697"/>
      <c r="G497" s="697"/>
      <c r="H497" s="697"/>
      <c r="I497" s="697"/>
      <c r="J497" s="697"/>
      <c r="K497" s="697"/>
    </row>
    <row r="498" spans="1:11" s="208" customFormat="1" ht="25.5">
      <c r="A498" s="722">
        <v>3</v>
      </c>
      <c r="B498" s="716" t="s">
        <v>1841</v>
      </c>
      <c r="C498" s="717"/>
      <c r="D498" s="698"/>
      <c r="E498" s="698"/>
      <c r="F498" s="698"/>
      <c r="G498" s="698"/>
      <c r="H498" s="698"/>
      <c r="I498" s="698"/>
      <c r="J498" s="698"/>
      <c r="K498" s="698"/>
    </row>
    <row r="499" spans="1:11">
      <c r="A499" s="713"/>
      <c r="B499" s="459" t="s">
        <v>278</v>
      </c>
      <c r="C499" s="458">
        <v>20</v>
      </c>
      <c r="D499" s="697"/>
      <c r="E499" s="697"/>
      <c r="F499" s="697"/>
      <c r="G499" s="697"/>
      <c r="H499" s="697"/>
      <c r="I499" s="697"/>
      <c r="J499" s="697"/>
      <c r="K499" s="697"/>
    </row>
    <row r="500" spans="1:11" s="208" customFormat="1">
      <c r="A500" s="722">
        <v>4</v>
      </c>
      <c r="B500" s="716" t="s">
        <v>1842</v>
      </c>
      <c r="C500" s="717"/>
      <c r="D500" s="698"/>
      <c r="E500" s="698"/>
      <c r="F500" s="698"/>
      <c r="G500" s="698"/>
      <c r="H500" s="698"/>
      <c r="I500" s="698"/>
      <c r="J500" s="698"/>
      <c r="K500" s="698"/>
    </row>
    <row r="501" spans="1:11">
      <c r="A501" s="713"/>
      <c r="B501" s="459" t="s">
        <v>370</v>
      </c>
      <c r="C501" s="458">
        <v>30</v>
      </c>
      <c r="D501" s="697"/>
      <c r="E501" s="697"/>
      <c r="F501" s="697"/>
      <c r="G501" s="697"/>
      <c r="H501" s="697"/>
      <c r="I501" s="697"/>
      <c r="J501" s="697"/>
      <c r="K501" s="697"/>
    </row>
    <row r="502" spans="1:11">
      <c r="A502" s="713"/>
      <c r="B502" s="459" t="s">
        <v>371</v>
      </c>
      <c r="C502" s="458">
        <v>40</v>
      </c>
      <c r="D502" s="697"/>
      <c r="E502" s="697"/>
      <c r="F502" s="697"/>
      <c r="G502" s="697"/>
      <c r="H502" s="697"/>
      <c r="I502" s="697"/>
      <c r="J502" s="697"/>
      <c r="K502" s="697"/>
    </row>
    <row r="503" spans="1:11" s="208" customFormat="1">
      <c r="A503" s="722">
        <v>5</v>
      </c>
      <c r="B503" s="716" t="s">
        <v>1843</v>
      </c>
      <c r="C503" s="717"/>
      <c r="D503" s="698"/>
      <c r="E503" s="698"/>
      <c r="F503" s="698"/>
      <c r="G503" s="698"/>
      <c r="H503" s="698"/>
      <c r="I503" s="698"/>
      <c r="J503" s="698"/>
      <c r="K503" s="698"/>
    </row>
    <row r="504" spans="1:11">
      <c r="A504" s="713"/>
      <c r="B504" s="459" t="s">
        <v>373</v>
      </c>
      <c r="C504" s="458">
        <v>35</v>
      </c>
      <c r="D504" s="697"/>
      <c r="E504" s="697"/>
      <c r="F504" s="697"/>
      <c r="G504" s="697"/>
      <c r="H504" s="697"/>
      <c r="I504" s="697"/>
      <c r="J504" s="697"/>
      <c r="K504" s="697"/>
    </row>
    <row r="505" spans="1:11">
      <c r="A505" s="721"/>
      <c r="B505" s="699" t="s">
        <v>376</v>
      </c>
      <c r="C505" s="700"/>
      <c r="D505" s="718"/>
      <c r="E505" s="718"/>
      <c r="F505" s="718"/>
      <c r="G505" s="718"/>
      <c r="H505" s="718"/>
      <c r="I505" s="718"/>
      <c r="J505" s="718"/>
      <c r="K505" s="718"/>
    </row>
    <row r="506" spans="1:11">
      <c r="A506" s="713">
        <v>1</v>
      </c>
      <c r="B506" s="459" t="s">
        <v>378</v>
      </c>
      <c r="C506" s="458">
        <v>1</v>
      </c>
      <c r="D506" s="697"/>
      <c r="E506" s="697"/>
      <c r="F506" s="697"/>
      <c r="G506" s="697"/>
      <c r="H506" s="697"/>
      <c r="I506" s="697"/>
      <c r="J506" s="697"/>
      <c r="K506" s="697"/>
    </row>
    <row r="507" spans="1:11">
      <c r="A507" s="713">
        <v>2</v>
      </c>
      <c r="B507" s="459" t="s">
        <v>379</v>
      </c>
      <c r="C507" s="458">
        <v>1</v>
      </c>
      <c r="D507" s="697"/>
      <c r="E507" s="697"/>
      <c r="F507" s="697"/>
      <c r="G507" s="697"/>
      <c r="H507" s="697"/>
      <c r="I507" s="697"/>
      <c r="J507" s="697"/>
      <c r="K507" s="697"/>
    </row>
    <row r="508" spans="1:11">
      <c r="A508" s="713">
        <v>3</v>
      </c>
      <c r="B508" s="459" t="s">
        <v>380</v>
      </c>
      <c r="C508" s="458">
        <v>2</v>
      </c>
      <c r="D508" s="697"/>
      <c r="E508" s="697"/>
      <c r="F508" s="697"/>
      <c r="G508" s="697"/>
      <c r="H508" s="697"/>
      <c r="I508" s="697"/>
      <c r="J508" s="697"/>
      <c r="K508" s="697"/>
    </row>
    <row r="509" spans="1:11">
      <c r="A509" s="713">
        <v>4</v>
      </c>
      <c r="B509" s="459" t="s">
        <v>1844</v>
      </c>
      <c r="C509" s="458">
        <v>1</v>
      </c>
      <c r="D509" s="697"/>
      <c r="E509" s="697"/>
      <c r="F509" s="697"/>
      <c r="G509" s="697"/>
      <c r="H509" s="697"/>
      <c r="I509" s="697"/>
      <c r="J509" s="697"/>
      <c r="K509" s="697"/>
    </row>
    <row r="510" spans="1:11" ht="25.5">
      <c r="A510" s="713">
        <v>5</v>
      </c>
      <c r="B510" s="459" t="s">
        <v>1845</v>
      </c>
      <c r="C510" s="458">
        <v>10</v>
      </c>
      <c r="D510" s="697"/>
      <c r="E510" s="697"/>
      <c r="F510" s="697"/>
      <c r="G510" s="697"/>
      <c r="H510" s="697"/>
      <c r="I510" s="697"/>
      <c r="J510" s="697"/>
      <c r="K510" s="697"/>
    </row>
    <row r="511" spans="1:11">
      <c r="A511" s="713">
        <v>6</v>
      </c>
      <c r="B511" s="459" t="s">
        <v>383</v>
      </c>
      <c r="C511" s="458">
        <v>10</v>
      </c>
      <c r="D511" s="697"/>
      <c r="E511" s="697"/>
      <c r="F511" s="697"/>
      <c r="G511" s="697"/>
      <c r="H511" s="697"/>
      <c r="I511" s="697"/>
      <c r="J511" s="697"/>
      <c r="K511" s="697"/>
    </row>
    <row r="512" spans="1:11" ht="25.5">
      <c r="A512" s="713">
        <v>7</v>
      </c>
      <c r="B512" s="459" t="s">
        <v>384</v>
      </c>
      <c r="C512" s="458">
        <v>260</v>
      </c>
      <c r="D512" s="697"/>
      <c r="E512" s="697"/>
      <c r="F512" s="697"/>
      <c r="G512" s="697"/>
      <c r="H512" s="697"/>
      <c r="I512" s="697"/>
      <c r="J512" s="697"/>
      <c r="K512" s="697"/>
    </row>
    <row r="513" spans="1:11">
      <c r="A513" s="713">
        <v>8</v>
      </c>
      <c r="B513" s="459" t="s">
        <v>1846</v>
      </c>
      <c r="C513" s="458">
        <v>240</v>
      </c>
      <c r="D513" s="697"/>
      <c r="E513" s="697"/>
      <c r="F513" s="697"/>
      <c r="G513" s="697"/>
      <c r="H513" s="697"/>
      <c r="I513" s="697"/>
      <c r="J513" s="697"/>
      <c r="K513" s="697"/>
    </row>
    <row r="514" spans="1:11">
      <c r="A514" s="721"/>
      <c r="B514" s="699" t="s">
        <v>389</v>
      </c>
      <c r="C514" s="700"/>
      <c r="D514" s="718"/>
      <c r="E514" s="718"/>
      <c r="F514" s="718"/>
      <c r="G514" s="718"/>
      <c r="H514" s="718"/>
      <c r="I514" s="718"/>
      <c r="J514" s="718"/>
      <c r="K514" s="718"/>
    </row>
    <row r="515" spans="1:11">
      <c r="A515" s="713">
        <v>1</v>
      </c>
      <c r="B515" s="459" t="s">
        <v>1847</v>
      </c>
      <c r="C515" s="458" t="s">
        <v>242</v>
      </c>
      <c r="D515" s="697"/>
      <c r="E515" s="697"/>
      <c r="F515" s="697"/>
      <c r="G515" s="697"/>
      <c r="H515" s="697"/>
      <c r="I515" s="697"/>
      <c r="J515" s="697"/>
      <c r="K515" s="697"/>
    </row>
    <row r="516" spans="1:11">
      <c r="A516" s="713">
        <v>2</v>
      </c>
      <c r="B516" s="459" t="s">
        <v>1848</v>
      </c>
      <c r="C516" s="458" t="s">
        <v>238</v>
      </c>
      <c r="D516" s="697"/>
      <c r="E516" s="697"/>
      <c r="F516" s="697"/>
      <c r="G516" s="697"/>
      <c r="H516" s="697"/>
      <c r="I516" s="697"/>
      <c r="J516" s="697"/>
      <c r="K516" s="697"/>
    </row>
    <row r="517" spans="1:11" s="208" customFormat="1">
      <c r="A517" s="722">
        <v>2</v>
      </c>
      <c r="B517" s="716" t="s">
        <v>1849</v>
      </c>
      <c r="C517" s="717"/>
      <c r="D517" s="698"/>
      <c r="E517" s="698"/>
      <c r="F517" s="698"/>
      <c r="G517" s="698"/>
      <c r="H517" s="698"/>
      <c r="I517" s="698"/>
      <c r="J517" s="698"/>
      <c r="K517" s="698"/>
    </row>
    <row r="518" spans="1:11">
      <c r="A518" s="713"/>
      <c r="B518" s="459" t="s">
        <v>391</v>
      </c>
      <c r="C518" s="458">
        <v>120</v>
      </c>
      <c r="D518" s="697"/>
      <c r="E518" s="697"/>
      <c r="F518" s="697"/>
      <c r="G518" s="697"/>
      <c r="H518" s="697"/>
      <c r="I518" s="697"/>
      <c r="J518" s="697"/>
      <c r="K518" s="697"/>
    </row>
    <row r="519" spans="1:11">
      <c r="A519" s="713"/>
      <c r="B519" s="459" t="s">
        <v>392</v>
      </c>
      <c r="C519" s="458">
        <v>90</v>
      </c>
      <c r="D519" s="697"/>
      <c r="E519" s="697"/>
      <c r="F519" s="697"/>
      <c r="G519" s="697"/>
      <c r="H519" s="697"/>
      <c r="I519" s="697"/>
      <c r="J519" s="697"/>
      <c r="K519" s="697"/>
    </row>
    <row r="520" spans="1:11" s="208" customFormat="1">
      <c r="A520" s="722">
        <v>3</v>
      </c>
      <c r="B520" s="716" t="s">
        <v>1825</v>
      </c>
      <c r="C520" s="717"/>
      <c r="D520" s="698"/>
      <c r="E520" s="698"/>
      <c r="F520" s="698"/>
      <c r="G520" s="698"/>
      <c r="H520" s="698"/>
      <c r="I520" s="698"/>
      <c r="J520" s="698"/>
      <c r="K520" s="698"/>
    </row>
    <row r="521" spans="1:11">
      <c r="A521" s="713"/>
      <c r="B521" s="459" t="s">
        <v>270</v>
      </c>
      <c r="C521" s="458">
        <v>150</v>
      </c>
      <c r="D521" s="697"/>
      <c r="E521" s="697"/>
      <c r="F521" s="697"/>
      <c r="G521" s="697"/>
      <c r="H521" s="697"/>
      <c r="I521" s="697"/>
      <c r="J521" s="697"/>
      <c r="K521" s="697"/>
    </row>
    <row r="522" spans="1:11" ht="25.5">
      <c r="A522" s="721"/>
      <c r="B522" s="699" t="s">
        <v>419</v>
      </c>
      <c r="C522" s="700"/>
      <c r="D522" s="718"/>
      <c r="E522" s="718"/>
      <c r="F522" s="718"/>
      <c r="G522" s="718"/>
      <c r="H522" s="718"/>
      <c r="I522" s="718"/>
      <c r="J522" s="718"/>
      <c r="K522" s="718"/>
    </row>
    <row r="523" spans="1:11">
      <c r="A523" s="713">
        <v>1</v>
      </c>
      <c r="B523" s="459" t="s">
        <v>1850</v>
      </c>
      <c r="C523" s="458" t="s">
        <v>238</v>
      </c>
      <c r="D523" s="697"/>
      <c r="E523" s="697"/>
      <c r="F523" s="697"/>
      <c r="G523" s="697"/>
      <c r="H523" s="697"/>
      <c r="I523" s="697"/>
      <c r="J523" s="697"/>
      <c r="K523" s="697"/>
    </row>
    <row r="524" spans="1:11">
      <c r="A524" s="713">
        <v>2</v>
      </c>
      <c r="B524" s="459" t="s">
        <v>1851</v>
      </c>
      <c r="C524" s="458" t="s">
        <v>238</v>
      </c>
      <c r="D524" s="697"/>
      <c r="E524" s="697"/>
      <c r="F524" s="697"/>
      <c r="G524" s="697"/>
      <c r="H524" s="697"/>
      <c r="I524" s="697"/>
      <c r="J524" s="697"/>
      <c r="K524" s="697"/>
    </row>
    <row r="525" spans="1:11" ht="15.6" customHeight="1">
      <c r="A525" s="713">
        <v>8</v>
      </c>
      <c r="B525" s="459" t="s">
        <v>1852</v>
      </c>
      <c r="C525" s="458">
        <v>210</v>
      </c>
      <c r="D525" s="697"/>
      <c r="E525" s="697"/>
      <c r="F525" s="697"/>
      <c r="G525" s="697"/>
      <c r="H525" s="697"/>
      <c r="I525" s="697"/>
      <c r="J525" s="697"/>
      <c r="K525" s="697"/>
    </row>
  </sheetData>
  <sheetProtection password="C71F" sheet="1" objects="1" scenarios="1"/>
  <mergeCells count="2">
    <mergeCell ref="F3:H3"/>
    <mergeCell ref="I3:J3"/>
  </mergeCells>
  <pageMargins left="0.55118110236220474" right="0.19685039370078741" top="0.74803149606299213" bottom="0.74803149606299213" header="0.31496062992125984" footer="0.31496062992125984"/>
  <pageSetup paperSize="9" firstPageNumber="120" orientation="landscape" useFirstPageNumber="1" horizontalDpi="1200" verticalDpi="1200" r:id="rId1"/>
  <headerFooter>
    <oddHeader>&amp;C&amp;"-,Regular"&amp;11DOKONČANJE CELOVITE ENERGETSKE SANACIJE VRTEC ZELENA JAMA ENOTA VRBA</oddHeader>
    <oddFooter>&amp;L&amp;"-,Bold"&amp;12&amp;U&amp;K04-024&amp;A&amp;R&amp;11&amp;P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6</vt:i4>
      </vt:variant>
    </vt:vector>
  </HeadingPairs>
  <TitlesOfParts>
    <vt:vector size="14" baseType="lpstr">
      <vt:lpstr>NASLOVNICA</vt:lpstr>
      <vt:lpstr>A. SPLOŠNA NAVODILA</vt:lpstr>
      <vt:lpstr>B. REKAPITULACIJA</vt:lpstr>
      <vt:lpstr> 1. GOI DELA</vt:lpstr>
      <vt:lpstr>2. TEHNOLOŠKA OPREMA</vt:lpstr>
      <vt:lpstr>3. STROJNA DELA </vt:lpstr>
      <vt:lpstr>4. ELEKTRO DELA</vt:lpstr>
      <vt:lpstr>5. SEZNAM PON. OPREME IN MAT.</vt:lpstr>
      <vt:lpstr>' 1. GOI DELA'!Področje_tiskanja</vt:lpstr>
      <vt:lpstr>NASLOVNICA!Področje_tiskanja</vt:lpstr>
      <vt:lpstr>' 1. GOI DELA'!Tiskanje_naslovov</vt:lpstr>
      <vt:lpstr>'3. STROJNA DELA '!Tiskanje_naslovov</vt:lpstr>
      <vt:lpstr>'4. ELEKTRO DELA'!Tiskanje_naslovov</vt:lpstr>
      <vt:lpstr>'5. SEZNAM PON. OPREME IN MAT.'!Tiskanje_naslovov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041 671 875</dc:title>
  <dc:subject>Planet Tuš Celje</dc:subject>
  <dc:creator>Art-bau Peter Hadolin s.p.</dc:creator>
  <dc:description>Popis PGD</dc:description>
  <cp:lastModifiedBy>Dejan Mezek</cp:lastModifiedBy>
  <cp:lastPrinted>2017-04-04T06:54:21Z</cp:lastPrinted>
  <dcterms:created xsi:type="dcterms:W3CDTF">2001-06-18T17:29:40Z</dcterms:created>
  <dcterms:modified xsi:type="dcterms:W3CDTF">2017-04-05T07:05:49Z</dcterms:modified>
</cp:coreProperties>
</file>